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T22" i="1"/>
  <c r="P11"/>
  <c r="K11"/>
  <c r="I11"/>
  <c r="H11"/>
  <c r="P10"/>
  <c r="G10"/>
  <c r="I10" s="1"/>
  <c r="E10"/>
  <c r="P9"/>
  <c r="N9"/>
  <c r="J9"/>
  <c r="G9"/>
  <c r="I9" s="1"/>
  <c r="F9"/>
  <c r="E9"/>
  <c r="K8"/>
  <c r="K7"/>
  <c r="I7"/>
  <c r="E7"/>
  <c r="P6"/>
  <c r="N6"/>
  <c r="J6"/>
  <c r="G6"/>
  <c r="F6"/>
  <c r="E6"/>
  <c r="P5"/>
  <c r="N5"/>
  <c r="J5"/>
  <c r="G5"/>
  <c r="K5" s="1"/>
  <c r="F5"/>
  <c r="E5"/>
  <c r="H6" l="1"/>
  <c r="I5"/>
  <c r="K6"/>
  <c r="I6"/>
  <c r="H9"/>
  <c r="H10"/>
  <c r="K9"/>
  <c r="H5"/>
  <c r="K10"/>
</calcChain>
</file>

<file path=xl/sharedStrings.xml><?xml version="1.0" encoding="utf-8"?>
<sst xmlns="http://schemas.openxmlformats.org/spreadsheetml/2006/main" count="66" uniqueCount="55">
  <si>
    <r>
      <t xml:space="preserve">                                                 ОСНОВНЫЕ ПОКАЗАТЕЛИ                                                             </t>
    </r>
    <r>
      <rPr>
        <b/>
        <sz val="11"/>
        <color indexed="10"/>
        <rFont val="Times New Roman"/>
        <family val="1"/>
        <charset val="204"/>
      </rPr>
      <t xml:space="preserve">                                                </t>
    </r>
    <r>
      <rPr>
        <b/>
        <i/>
        <sz val="11"/>
        <color indexed="10"/>
        <rFont val="Times New Roman"/>
        <family val="1"/>
        <charset val="204"/>
      </rPr>
      <t xml:space="preserve"> </t>
    </r>
    <r>
      <rPr>
        <b/>
        <i/>
        <sz val="12"/>
        <color indexed="10"/>
        <rFont val="Times New Roman"/>
        <family val="1"/>
        <charset val="204"/>
      </rPr>
      <t xml:space="preserve">    </t>
    </r>
    <r>
      <rPr>
        <b/>
        <i/>
        <sz val="11"/>
        <color indexed="10"/>
        <rFont val="Times New Roman"/>
        <family val="1"/>
        <charset val="204"/>
      </rPr>
      <t xml:space="preserve">                          </t>
    </r>
  </si>
  <si>
    <r>
      <t xml:space="preserve">СОЦИАЛЬНО - ЭКОНОМИЧЕСКОГО РАЗВИТИЯ СТАРОШАЙГОВСКОГО МУНИЦИПАЛЬНОГО РАЙОНА  </t>
    </r>
    <r>
      <rPr>
        <b/>
        <sz val="12"/>
        <rFont val="Times New Roman"/>
        <family val="1"/>
        <charset val="204"/>
      </rPr>
      <t xml:space="preserve">ЗА ЯНВАРЬ-СЕНТЯБРЬ 2020 ГОДА        </t>
    </r>
    <r>
      <rPr>
        <b/>
        <sz val="12"/>
        <color indexed="10"/>
        <rFont val="Times New Roman"/>
        <family val="1"/>
        <charset val="204"/>
      </rPr>
      <t xml:space="preserve"> </t>
    </r>
  </si>
  <si>
    <t>пред месяц январь</t>
  </si>
  <si>
    <t>Наименование   показателя</t>
  </si>
  <si>
    <t>Ед . изм.</t>
  </si>
  <si>
    <t>Факт 2019</t>
  </si>
  <si>
    <t>Прогноз 2020</t>
  </si>
  <si>
    <t>2020 в % к 2019</t>
  </si>
  <si>
    <t>Прогноз с начала года</t>
  </si>
  <si>
    <t>Факт с начала года</t>
  </si>
  <si>
    <t>% вып-я с нач. года</t>
  </si>
  <si>
    <t>% вып-я годового прогноза</t>
  </si>
  <si>
    <t>Факт     2019 г.</t>
  </si>
  <si>
    <t xml:space="preserve">                      в   т.ч. сентябрь                </t>
  </si>
  <si>
    <t>Прогноз</t>
  </si>
  <si>
    <t xml:space="preserve">   Факт</t>
  </si>
  <si>
    <t>Факт</t>
  </si>
  <si>
    <t xml:space="preserve">Факт                                                                                                                                                            </t>
  </si>
  <si>
    <t xml:space="preserve">% вып-я </t>
  </si>
  <si>
    <t>факт 2019г.</t>
  </si>
  <si>
    <t>с нач.года</t>
  </si>
  <si>
    <t>Закуп молока от СХПК</t>
  </si>
  <si>
    <t>тонн</t>
  </si>
  <si>
    <t>Закуп мяса от СХПК</t>
  </si>
  <si>
    <t>Объем инвестиций  в основной капитал, за исключением бюджетных средств</t>
  </si>
  <si>
    <t>тыс.руб</t>
  </si>
  <si>
    <t>Объем инвестиций  в основной капитал, в расчете на 1 жителя</t>
  </si>
  <si>
    <t>рублей</t>
  </si>
  <si>
    <t xml:space="preserve">Объем оборота розничной торговли во всех каналах реализации </t>
  </si>
  <si>
    <t>т.руб</t>
  </si>
  <si>
    <t>Объем розничного товарооборота</t>
  </si>
  <si>
    <t>Ввод жилья</t>
  </si>
  <si>
    <t>кв.м.</t>
  </si>
  <si>
    <t>Условное поголовье КРС в общ.секторе</t>
  </si>
  <si>
    <t>гол</t>
  </si>
  <si>
    <t>Среднемесячная номинальная начисленная з/плата работников  (по кр и ср пред)</t>
  </si>
  <si>
    <r>
      <rPr>
        <b/>
        <sz val="10"/>
        <rFont val="Times New Roman"/>
        <family val="1"/>
        <charset val="204"/>
      </rPr>
      <t xml:space="preserve">24918,0  </t>
    </r>
    <r>
      <rPr>
        <b/>
        <sz val="8"/>
        <rFont val="Times New Roman"/>
        <family val="1"/>
        <charset val="204"/>
      </rPr>
      <t xml:space="preserve"> за янв-дек, рост на 109,3%</t>
    </r>
  </si>
  <si>
    <r>
      <t xml:space="preserve">26318,5       </t>
    </r>
    <r>
      <rPr>
        <b/>
        <sz val="8"/>
        <rFont val="Times New Roman"/>
        <family val="1"/>
        <charset val="204"/>
      </rPr>
      <t>1 полуг. 2020</t>
    </r>
  </si>
  <si>
    <t xml:space="preserve"> </t>
  </si>
  <si>
    <t>%</t>
  </si>
  <si>
    <t xml:space="preserve">Число субъектов малого и среднего предпринимательства </t>
  </si>
  <si>
    <t>едениц</t>
  </si>
  <si>
    <t xml:space="preserve">Темп роста числа субъектов малого и среднего предпринимательства </t>
  </si>
  <si>
    <t xml:space="preserve">Отношение численности безработных граждан, зарегистрированных в органах службы занятости на конец отчетного периода, к концу предыдущего года </t>
  </si>
  <si>
    <t>161 без. гр.   298,1%</t>
  </si>
  <si>
    <t>42 без. гр.          89,4%</t>
  </si>
  <si>
    <t>Миграционный прирост (убыль)</t>
  </si>
  <si>
    <t>чел.</t>
  </si>
  <si>
    <t>(-83) июль</t>
  </si>
  <si>
    <t>(-43) авг</t>
  </si>
  <si>
    <t>1 кв</t>
  </si>
  <si>
    <t>пл 2020 безр кв</t>
  </si>
  <si>
    <t>факт 2020</t>
  </si>
  <si>
    <t xml:space="preserve">отн к </t>
  </si>
  <si>
    <t>акт нас 2019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</si>
</sst>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3">
    <font>
      <sz val="11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i/>
      <sz val="11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i/>
      <sz val="11"/>
      <color theme="0"/>
      <name val="Arial Cyr"/>
      <family val="2"/>
      <charset val="204"/>
    </font>
    <font>
      <i/>
      <sz val="12"/>
      <color theme="0"/>
      <name val="Arial Cyr"/>
    </font>
    <font>
      <i/>
      <sz val="12"/>
      <name val="Arial Cyr"/>
    </font>
    <font>
      <b/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color theme="0"/>
      <name val="Arial Cyr"/>
    </font>
    <font>
      <sz val="11"/>
      <color theme="0"/>
      <name val="Arial Cyr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b/>
      <sz val="10"/>
      <color theme="0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0"/>
      <color theme="0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1"/>
      <color theme="0"/>
      <name val="Times New Roman"/>
      <family val="1"/>
      <charset val="204"/>
    </font>
    <font>
      <u/>
      <sz val="10"/>
      <name val="Times New Roman"/>
      <family val="1"/>
      <charset val="204"/>
    </font>
    <font>
      <b/>
      <u/>
      <sz val="10"/>
      <name val="Times New Roman"/>
      <family val="1"/>
      <charset val="204"/>
    </font>
    <font>
      <sz val="8"/>
      <color theme="0"/>
      <name val="Arial Cyr"/>
    </font>
    <font>
      <b/>
      <sz val="8"/>
      <color theme="0"/>
      <name val="Arial Cyr"/>
      <charset val="204"/>
    </font>
    <font>
      <sz val="12"/>
      <name val="Batang"/>
      <family val="1"/>
      <charset val="204"/>
    </font>
    <font>
      <sz val="10"/>
      <name val="Arial Cyr"/>
      <family val="2"/>
      <charset val="204"/>
    </font>
    <font>
      <b/>
      <sz val="12"/>
      <color theme="0"/>
      <name val="Arial Cyr"/>
      <charset val="204"/>
    </font>
    <font>
      <sz val="9"/>
      <color theme="0"/>
      <name val="Arial Cy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14" fontId="5" fillId="0" borderId="0" xfId="0" applyNumberFormat="1" applyFont="1" applyBorder="1" applyAlignment="1"/>
    <xf numFmtId="14" fontId="5" fillId="2" borderId="0" xfId="0" applyNumberFormat="1" applyFont="1" applyFill="1" applyBorder="1" applyAlignment="1"/>
    <xf numFmtId="0" fontId="6" fillId="2" borderId="0" xfId="0" applyFont="1" applyFill="1"/>
    <xf numFmtId="0" fontId="6" fillId="0" borderId="0" xfId="0" applyFont="1"/>
    <xf numFmtId="0" fontId="7" fillId="0" borderId="0" xfId="0" applyFont="1"/>
    <xf numFmtId="14" fontId="5" fillId="0" borderId="0" xfId="0" applyNumberFormat="1" applyFont="1" applyBorder="1" applyAlignment="1">
      <alignment horizontal="left"/>
    </xf>
    <xf numFmtId="14" fontId="5" fillId="2" borderId="0" xfId="0" applyNumberFormat="1" applyFont="1" applyFill="1" applyBorder="1" applyAlignment="1">
      <alignment horizontal="left"/>
    </xf>
    <xf numFmtId="0" fontId="13" fillId="0" borderId="0" xfId="0" applyFont="1"/>
    <xf numFmtId="0" fontId="13" fillId="2" borderId="0" xfId="0" applyFont="1" applyFill="1"/>
    <xf numFmtId="0" fontId="15" fillId="2" borderId="7" xfId="0" applyFont="1" applyFill="1" applyBorder="1" applyAlignment="1">
      <alignment horizontal="left"/>
    </xf>
    <xf numFmtId="0" fontId="16" fillId="0" borderId="7" xfId="0" applyFont="1" applyBorder="1" applyAlignment="1">
      <alignment horizontal="center"/>
    </xf>
    <xf numFmtId="164" fontId="11" fillId="2" borderId="7" xfId="0" applyNumberFormat="1" applyFont="1" applyFill="1" applyBorder="1" applyAlignment="1">
      <alignment horizontal="center"/>
    </xf>
    <xf numFmtId="0" fontId="11" fillId="2" borderId="7" xfId="0" applyFont="1" applyFill="1" applyBorder="1" applyAlignment="1">
      <alignment horizontal="center"/>
    </xf>
    <xf numFmtId="164" fontId="11" fillId="3" borderId="7" xfId="0" applyNumberFormat="1" applyFont="1" applyFill="1" applyBorder="1" applyAlignment="1">
      <alignment horizontal="center"/>
    </xf>
    <xf numFmtId="164" fontId="11" fillId="4" borderId="7" xfId="0" applyNumberFormat="1" applyFont="1" applyFill="1" applyBorder="1" applyAlignment="1">
      <alignment horizontal="center"/>
    </xf>
    <xf numFmtId="0" fontId="11" fillId="3" borderId="7" xfId="0" applyFont="1" applyFill="1" applyBorder="1" applyAlignment="1">
      <alignment horizontal="center"/>
    </xf>
    <xf numFmtId="0" fontId="15" fillId="2" borderId="7" xfId="0" applyFont="1" applyFill="1" applyBorder="1" applyAlignment="1">
      <alignment vertical="center" wrapText="1"/>
    </xf>
    <xf numFmtId="0" fontId="16" fillId="0" borderId="7" xfId="0" applyFont="1" applyBorder="1" applyAlignment="1">
      <alignment horizontal="center" wrapText="1"/>
    </xf>
    <xf numFmtId="165" fontId="11" fillId="3" borderId="7" xfId="0" applyNumberFormat="1" applyFont="1" applyFill="1" applyBorder="1" applyAlignment="1">
      <alignment horizontal="center"/>
    </xf>
    <xf numFmtId="0" fontId="15" fillId="2" borderId="7" xfId="0" applyFont="1" applyFill="1" applyBorder="1" applyAlignment="1">
      <alignment horizontal="left" wrapText="1"/>
    </xf>
    <xf numFmtId="0" fontId="16" fillId="2" borderId="7" xfId="0" applyFont="1" applyFill="1" applyBorder="1" applyAlignment="1">
      <alignment horizontal="center"/>
    </xf>
    <xf numFmtId="164" fontId="15" fillId="3" borderId="7" xfId="0" applyNumberFormat="1" applyFont="1" applyFill="1" applyBorder="1" applyAlignment="1">
      <alignment horizontal="center"/>
    </xf>
    <xf numFmtId="0" fontId="16" fillId="2" borderId="7" xfId="0" applyFont="1" applyFill="1" applyBorder="1" applyAlignment="1">
      <alignment wrapText="1"/>
    </xf>
    <xf numFmtId="0" fontId="15" fillId="2" borderId="7" xfId="0" applyFont="1" applyFill="1" applyBorder="1"/>
    <xf numFmtId="164" fontId="21" fillId="2" borderId="7" xfId="0" applyNumberFormat="1" applyFont="1" applyFill="1" applyBorder="1" applyAlignment="1">
      <alignment horizontal="center"/>
    </xf>
    <xf numFmtId="0" fontId="22" fillId="2" borderId="7" xfId="0" applyFont="1" applyFill="1" applyBorder="1" applyAlignment="1">
      <alignment horizontal="left" wrapText="1"/>
    </xf>
    <xf numFmtId="164" fontId="11" fillId="0" borderId="7" xfId="0" applyNumberFormat="1" applyFont="1" applyBorder="1" applyAlignment="1">
      <alignment horizontal="center"/>
    </xf>
    <xf numFmtId="0" fontId="16" fillId="0" borderId="7" xfId="0" applyFont="1" applyBorder="1" applyAlignment="1">
      <alignment horizontal="center" vertical="center"/>
    </xf>
    <xf numFmtId="164" fontId="21" fillId="2" borderId="7" xfId="0" applyNumberFormat="1" applyFont="1" applyFill="1" applyBorder="1" applyAlignment="1">
      <alignment horizontal="center" wrapText="1"/>
    </xf>
    <xf numFmtId="164" fontId="11" fillId="2" borderId="7" xfId="0" applyNumberFormat="1" applyFont="1" applyFill="1" applyBorder="1" applyAlignment="1">
      <alignment horizontal="center" vertical="center" wrapText="1"/>
    </xf>
    <xf numFmtId="164" fontId="11" fillId="3" borderId="7" xfId="0" applyNumberFormat="1" applyFont="1" applyFill="1" applyBorder="1" applyAlignment="1">
      <alignment horizontal="center" vertical="center"/>
    </xf>
    <xf numFmtId="164" fontId="11" fillId="2" borderId="7" xfId="0" applyNumberFormat="1" applyFont="1" applyFill="1" applyBorder="1" applyAlignment="1">
      <alignment horizontal="center" vertical="center"/>
    </xf>
    <xf numFmtId="164" fontId="11" fillId="5" borderId="7" xfId="0" applyNumberFormat="1" applyFont="1" applyFill="1" applyBorder="1" applyAlignment="1">
      <alignment horizontal="center" vertical="center"/>
    </xf>
    <xf numFmtId="164" fontId="23" fillId="3" borderId="7" xfId="0" applyNumberFormat="1" applyFont="1" applyFill="1" applyBorder="1" applyAlignment="1">
      <alignment horizontal="center"/>
    </xf>
    <xf numFmtId="164" fontId="11" fillId="0" borderId="7" xfId="0" applyNumberFormat="1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164" fontId="15" fillId="0" borderId="7" xfId="0" applyNumberFormat="1" applyFont="1" applyFill="1" applyBorder="1" applyAlignment="1">
      <alignment horizontal="center"/>
    </xf>
    <xf numFmtId="0" fontId="17" fillId="0" borderId="0" xfId="0" applyFont="1" applyBorder="1"/>
    <xf numFmtId="164" fontId="17" fillId="2" borderId="0" xfId="0" applyNumberFormat="1" applyFont="1" applyFill="1" applyBorder="1" applyAlignment="1">
      <alignment horizontal="right"/>
    </xf>
    <xf numFmtId="0" fontId="14" fillId="2" borderId="0" xfId="0" applyFont="1" applyFill="1" applyBorder="1"/>
    <xf numFmtId="164" fontId="17" fillId="2" borderId="0" xfId="0" applyNumberFormat="1" applyFont="1" applyFill="1" applyBorder="1" applyAlignment="1">
      <alignment horizontal="center"/>
    </xf>
    <xf numFmtId="0" fontId="15" fillId="2" borderId="7" xfId="0" applyFont="1" applyFill="1" applyBorder="1" applyAlignment="1">
      <alignment wrapText="1"/>
    </xf>
    <xf numFmtId="164" fontId="11" fillId="3" borderId="7" xfId="0" applyNumberFormat="1" applyFont="1" applyFill="1" applyBorder="1" applyAlignment="1">
      <alignment horizontal="center" wrapText="1"/>
    </xf>
    <xf numFmtId="164" fontId="21" fillId="2" borderId="7" xfId="0" applyNumberFormat="1" applyFont="1" applyFill="1" applyBorder="1" applyAlignment="1">
      <alignment wrapText="1"/>
    </xf>
    <xf numFmtId="164" fontId="11" fillId="2" borderId="7" xfId="0" applyNumberFormat="1" applyFont="1" applyFill="1" applyBorder="1" applyAlignment="1">
      <alignment horizontal="center" wrapText="1"/>
    </xf>
    <xf numFmtId="0" fontId="15" fillId="0" borderId="7" xfId="0" applyFont="1" applyBorder="1" applyAlignment="1"/>
    <xf numFmtId="0" fontId="15" fillId="0" borderId="7" xfId="0" applyFont="1" applyBorder="1" applyAlignment="1">
      <alignment horizontal="center"/>
    </xf>
    <xf numFmtId="0" fontId="25" fillId="2" borderId="7" xfId="0" applyFont="1" applyFill="1" applyBorder="1" applyAlignment="1">
      <alignment horizontal="center"/>
    </xf>
    <xf numFmtId="0" fontId="26" fillId="2" borderId="7" xfId="0" applyFont="1" applyFill="1" applyBorder="1" applyAlignment="1">
      <alignment horizontal="right"/>
    </xf>
    <xf numFmtId="0" fontId="25" fillId="3" borderId="7" xfId="0" applyFont="1" applyFill="1" applyBorder="1" applyAlignment="1">
      <alignment horizontal="center"/>
    </xf>
    <xf numFmtId="0" fontId="25" fillId="0" borderId="7" xfId="0" applyFont="1" applyBorder="1" applyAlignment="1"/>
    <xf numFmtId="0" fontId="25" fillId="2" borderId="7" xfId="0" applyFont="1" applyFill="1" applyBorder="1" applyAlignment="1"/>
    <xf numFmtId="0" fontId="27" fillId="2" borderId="0" xfId="0" applyFont="1" applyFill="1" applyAlignment="1">
      <alignment horizontal="center"/>
    </xf>
    <xf numFmtId="0" fontId="28" fillId="2" borderId="0" xfId="0" applyFont="1" applyFill="1"/>
    <xf numFmtId="0" fontId="27" fillId="2" borderId="0" xfId="0" applyFont="1" applyFill="1" applyAlignment="1">
      <alignment horizontal="center" vertical="justify" wrapText="1"/>
    </xf>
    <xf numFmtId="0" fontId="29" fillId="0" borderId="0" xfId="0" applyFont="1"/>
    <xf numFmtId="0" fontId="30" fillId="0" borderId="0" xfId="0" applyFont="1"/>
    <xf numFmtId="0" fontId="30" fillId="0" borderId="0" xfId="0" applyFont="1" applyBorder="1"/>
    <xf numFmtId="0" fontId="30" fillId="2" borderId="0" xfId="0" applyFont="1" applyFill="1" applyBorder="1"/>
    <xf numFmtId="0" fontId="27" fillId="2" borderId="0" xfId="0" applyFont="1" applyFill="1"/>
    <xf numFmtId="0" fontId="27" fillId="2" borderId="0" xfId="0" applyFont="1" applyFill="1" applyAlignment="1">
      <alignment horizontal="center" vertical="center"/>
    </xf>
    <xf numFmtId="0" fontId="31" fillId="2" borderId="0" xfId="0" applyFont="1" applyFill="1"/>
    <xf numFmtId="0" fontId="27" fillId="2" borderId="0" xfId="0" applyFont="1" applyFill="1" applyAlignment="1">
      <alignment horizontal="left"/>
    </xf>
    <xf numFmtId="0" fontId="27" fillId="2" borderId="0" xfId="0" applyFont="1" applyFill="1" applyAlignment="1">
      <alignment horizontal="right" vertical="center"/>
    </xf>
    <xf numFmtId="0" fontId="32" fillId="2" borderId="0" xfId="0" applyFont="1" applyFill="1" applyAlignment="1">
      <alignment horizontal="center"/>
    </xf>
    <xf numFmtId="164" fontId="27" fillId="2" borderId="0" xfId="0" applyNumberFormat="1" applyFont="1" applyFill="1" applyAlignment="1">
      <alignment horizontal="center"/>
    </xf>
    <xf numFmtId="0" fontId="28" fillId="2" borderId="0" xfId="0" applyFont="1" applyFill="1" applyAlignment="1">
      <alignment horizontal="left"/>
    </xf>
    <xf numFmtId="0" fontId="30" fillId="2" borderId="0" xfId="0" applyFont="1" applyFill="1"/>
    <xf numFmtId="0" fontId="0" fillId="2" borderId="0" xfId="0" applyFill="1"/>
    <xf numFmtId="164" fontId="11" fillId="3" borderId="4" xfId="0" applyNumberFormat="1" applyFont="1" applyFill="1" applyBorder="1" applyAlignment="1">
      <alignment horizontal="center"/>
    </xf>
    <xf numFmtId="0" fontId="6" fillId="2" borderId="0" xfId="0" applyFont="1" applyFill="1" applyBorder="1"/>
    <xf numFmtId="0" fontId="13" fillId="0" borderId="0" xfId="0" applyFont="1" applyBorder="1"/>
    <xf numFmtId="0" fontId="14" fillId="2" borderId="0" xfId="0" applyFont="1" applyFill="1" applyBorder="1" applyAlignment="1">
      <alignment horizontal="center"/>
    </xf>
    <xf numFmtId="0" fontId="13" fillId="2" borderId="0" xfId="0" applyFont="1" applyFill="1" applyBorder="1"/>
    <xf numFmtId="0" fontId="14" fillId="2" borderId="0" xfId="0" quotePrefix="1" applyFont="1" applyFill="1" applyBorder="1" applyAlignment="1">
      <alignment horizontal="center"/>
    </xf>
    <xf numFmtId="0" fontId="17" fillId="0" borderId="0" xfId="0" applyFont="1" applyBorder="1" applyAlignment="1">
      <alignment horizontal="left"/>
    </xf>
    <xf numFmtId="164" fontId="18" fillId="2" borderId="0" xfId="0" applyNumberFormat="1" applyFont="1" applyFill="1" applyBorder="1" applyAlignment="1">
      <alignment horizontal="center"/>
    </xf>
    <xf numFmtId="0" fontId="19" fillId="0" borderId="0" xfId="0" applyFont="1" applyBorder="1" applyAlignment="1">
      <alignment horizontal="left"/>
    </xf>
    <xf numFmtId="164" fontId="20" fillId="2" borderId="0" xfId="0" applyNumberFormat="1" applyFont="1" applyFill="1" applyBorder="1" applyAlignment="1">
      <alignment horizontal="center"/>
    </xf>
    <xf numFmtId="164" fontId="24" fillId="2" borderId="0" xfId="0" applyNumberFormat="1" applyFont="1" applyFill="1" applyBorder="1" applyAlignment="1">
      <alignment horizontal="center"/>
    </xf>
    <xf numFmtId="0" fontId="8" fillId="0" borderId="0" xfId="0" applyFont="1" applyBorder="1"/>
    <xf numFmtId="164" fontId="14" fillId="2" borderId="0" xfId="0" applyNumberFormat="1" applyFont="1" applyFill="1" applyBorder="1"/>
    <xf numFmtId="164" fontId="11" fillId="2" borderId="4" xfId="0" applyNumberFormat="1" applyFont="1" applyFill="1" applyBorder="1" applyAlignment="1">
      <alignment horizontal="center"/>
    </xf>
    <xf numFmtId="164" fontId="11" fillId="3" borderId="4" xfId="0" applyNumberFormat="1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vertical="center"/>
    </xf>
    <xf numFmtId="0" fontId="12" fillId="2" borderId="7" xfId="0" applyFont="1" applyFill="1" applyBorder="1" applyAlignment="1">
      <alignment horizontal="left" vertical="center"/>
    </xf>
    <xf numFmtId="0" fontId="12" fillId="0" borderId="7" xfId="0" applyFont="1" applyFill="1" applyBorder="1" applyAlignment="1">
      <alignment vertical="center"/>
    </xf>
    <xf numFmtId="0" fontId="12" fillId="2" borderId="7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Fill="1" applyBorder="1" applyAlignment="1"/>
    <xf numFmtId="0" fontId="1" fillId="0" borderId="0" xfId="0" applyFont="1" applyBorder="1" applyAlignment="1"/>
    <xf numFmtId="0" fontId="1" fillId="0" borderId="1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0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41"/>
  <sheetViews>
    <sheetView tabSelected="1" workbookViewId="0">
      <selection activeCell="R13" sqref="R13"/>
    </sheetView>
  </sheetViews>
  <sheetFormatPr defaultRowHeight="15.75"/>
  <cols>
    <col min="1" max="1" width="24.7109375" customWidth="1"/>
    <col min="13" max="13" width="9.140625" style="69"/>
    <col min="17" max="17" width="9.140625" style="8"/>
    <col min="18" max="27" width="9.140625" style="9"/>
  </cols>
  <sheetData>
    <row r="1" spans="1:36" s="5" customFormat="1">
      <c r="A1" s="95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1"/>
      <c r="R1" s="2"/>
      <c r="S1" s="2"/>
      <c r="T1" s="2"/>
      <c r="U1" s="71"/>
      <c r="V1" s="71"/>
      <c r="W1" s="3"/>
      <c r="X1" s="3"/>
      <c r="Y1" s="3"/>
      <c r="Z1" s="3"/>
      <c r="AA1" s="3"/>
      <c r="AB1" s="4"/>
      <c r="AC1" s="4"/>
      <c r="AD1" s="4"/>
      <c r="AE1" s="4"/>
      <c r="AF1" s="4"/>
      <c r="AG1" s="4"/>
      <c r="AH1" s="4"/>
      <c r="AI1" s="4"/>
      <c r="AJ1" s="4"/>
    </row>
    <row r="2" spans="1:36" s="5" customFormat="1" ht="16.5" thickBot="1">
      <c r="A2" s="96" t="s">
        <v>1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7"/>
      <c r="M2" s="97"/>
      <c r="N2" s="97"/>
      <c r="O2" s="97"/>
      <c r="P2" s="97"/>
      <c r="Q2" s="6"/>
      <c r="R2" s="7"/>
      <c r="S2" s="7" t="s">
        <v>2</v>
      </c>
      <c r="T2" s="7"/>
      <c r="U2" s="71"/>
      <c r="V2" s="71"/>
      <c r="W2" s="3"/>
      <c r="X2" s="3"/>
      <c r="Y2" s="3"/>
      <c r="Z2" s="3"/>
      <c r="AA2" s="3"/>
      <c r="AB2" s="4"/>
      <c r="AC2" s="4"/>
      <c r="AD2" s="4"/>
      <c r="AE2" s="4"/>
      <c r="AF2" s="4"/>
      <c r="AG2" s="4"/>
      <c r="AH2" s="4"/>
      <c r="AI2" s="4"/>
      <c r="AJ2" s="4"/>
    </row>
    <row r="3" spans="1:36">
      <c r="A3" s="98" t="s">
        <v>3</v>
      </c>
      <c r="B3" s="100" t="s">
        <v>4</v>
      </c>
      <c r="C3" s="90" t="s">
        <v>5</v>
      </c>
      <c r="D3" s="90" t="s">
        <v>6</v>
      </c>
      <c r="E3" s="90" t="s">
        <v>7</v>
      </c>
      <c r="F3" s="90" t="s">
        <v>8</v>
      </c>
      <c r="G3" s="102" t="s">
        <v>9</v>
      </c>
      <c r="H3" s="102" t="s">
        <v>10</v>
      </c>
      <c r="I3" s="90" t="s">
        <v>11</v>
      </c>
      <c r="J3" s="90" t="s">
        <v>12</v>
      </c>
      <c r="K3" s="92" t="s">
        <v>7</v>
      </c>
      <c r="L3" s="94" t="s">
        <v>13</v>
      </c>
      <c r="M3" s="94"/>
      <c r="N3" s="94"/>
      <c r="O3" s="94"/>
      <c r="P3" s="94"/>
      <c r="Q3" s="72"/>
      <c r="R3" s="40" t="s">
        <v>14</v>
      </c>
      <c r="S3" s="40" t="s">
        <v>15</v>
      </c>
      <c r="T3" s="73" t="s">
        <v>16</v>
      </c>
      <c r="U3" s="74"/>
      <c r="V3" s="74"/>
      <c r="AB3" s="8"/>
      <c r="AC3" s="8"/>
      <c r="AD3" s="8"/>
      <c r="AE3" s="8"/>
      <c r="AF3" s="8"/>
      <c r="AG3" s="8"/>
      <c r="AH3" s="8"/>
      <c r="AI3" s="8"/>
      <c r="AJ3" s="8"/>
    </row>
    <row r="4" spans="1:36" ht="24">
      <c r="A4" s="99"/>
      <c r="B4" s="101"/>
      <c r="C4" s="91"/>
      <c r="D4" s="91"/>
      <c r="E4" s="91"/>
      <c r="F4" s="91"/>
      <c r="G4" s="103"/>
      <c r="H4" s="103"/>
      <c r="I4" s="91"/>
      <c r="J4" s="91"/>
      <c r="K4" s="93"/>
      <c r="L4" s="85" t="s">
        <v>14</v>
      </c>
      <c r="M4" s="86" t="s">
        <v>17</v>
      </c>
      <c r="N4" s="87" t="s">
        <v>18</v>
      </c>
      <c r="O4" s="88" t="s">
        <v>19</v>
      </c>
      <c r="P4" s="89" t="s">
        <v>7</v>
      </c>
      <c r="Q4" s="72"/>
      <c r="R4" s="40" t="s">
        <v>20</v>
      </c>
      <c r="S4" s="40" t="s">
        <v>20</v>
      </c>
      <c r="T4" s="75">
        <v>2019</v>
      </c>
      <c r="U4" s="74"/>
      <c r="V4" s="74"/>
      <c r="AB4" s="8"/>
      <c r="AC4" s="8"/>
      <c r="AD4" s="8"/>
      <c r="AE4" s="8"/>
      <c r="AF4" s="8"/>
      <c r="AG4" s="8"/>
      <c r="AH4" s="8"/>
      <c r="AI4" s="8"/>
      <c r="AJ4" s="8"/>
    </row>
    <row r="5" spans="1:36">
      <c r="A5" s="10" t="s">
        <v>21</v>
      </c>
      <c r="B5" s="11" t="s">
        <v>22</v>
      </c>
      <c r="C5" s="12">
        <v>35241.299999999996</v>
      </c>
      <c r="D5" s="13">
        <v>35517</v>
      </c>
      <c r="E5" s="12">
        <f t="shared" ref="E5:E10" si="0">D5/C5*100</f>
        <v>100.7823207429919</v>
      </c>
      <c r="F5" s="12">
        <f>L5+R5</f>
        <v>26925</v>
      </c>
      <c r="G5" s="14">
        <f>M5+S5</f>
        <v>27477.4</v>
      </c>
      <c r="H5" s="14">
        <f t="shared" ref="H5:H11" si="1">SUM(G5/F5)*100</f>
        <v>102.05162488393687</v>
      </c>
      <c r="I5" s="12">
        <f t="shared" ref="I5:I11" si="2">G5/D5*100</f>
        <v>77.364079173353602</v>
      </c>
      <c r="J5" s="12">
        <f>O5+T5</f>
        <v>26612.799999999999</v>
      </c>
      <c r="K5" s="70">
        <f t="shared" ref="K5:K10" si="3">SUM(G5/J5)*100</f>
        <v>103.24881260145496</v>
      </c>
      <c r="L5" s="14">
        <v>2799</v>
      </c>
      <c r="M5" s="15">
        <v>2869</v>
      </c>
      <c r="N5" s="14">
        <f>SUM(M5/L5)*100</f>
        <v>102.50089317613433</v>
      </c>
      <c r="O5" s="12">
        <v>2750.3</v>
      </c>
      <c r="P5" s="14">
        <f>SUM(M5/O5)*100</f>
        <v>104.31589281169326</v>
      </c>
      <c r="Q5" s="76" t="s">
        <v>21</v>
      </c>
      <c r="R5" s="77">
        <v>24126</v>
      </c>
      <c r="S5" s="77">
        <v>24608.400000000001</v>
      </c>
      <c r="T5" s="77">
        <v>23862.5</v>
      </c>
      <c r="U5" s="77"/>
      <c r="V5" s="74"/>
      <c r="AB5" s="8"/>
      <c r="AC5" s="8"/>
      <c r="AD5" s="8"/>
      <c r="AE5" s="8"/>
      <c r="AF5" s="8"/>
      <c r="AG5" s="8"/>
      <c r="AH5" s="8"/>
      <c r="AI5" s="8"/>
      <c r="AJ5" s="8"/>
    </row>
    <row r="6" spans="1:36">
      <c r="A6" s="10" t="s">
        <v>23</v>
      </c>
      <c r="B6" s="11" t="s">
        <v>22</v>
      </c>
      <c r="C6" s="12">
        <v>763.59999999999991</v>
      </c>
      <c r="D6" s="13">
        <v>758</v>
      </c>
      <c r="E6" s="12">
        <f t="shared" si="0"/>
        <v>99.266631744368794</v>
      </c>
      <c r="F6" s="12">
        <f>L6+R6</f>
        <v>560</v>
      </c>
      <c r="G6" s="14">
        <f>M6+S6</f>
        <v>492.70000000000005</v>
      </c>
      <c r="H6" s="14">
        <f t="shared" si="1"/>
        <v>87.982142857142861</v>
      </c>
      <c r="I6" s="12">
        <f t="shared" si="2"/>
        <v>65</v>
      </c>
      <c r="J6" s="12">
        <f>O6+T6</f>
        <v>521.9</v>
      </c>
      <c r="K6" s="70">
        <f t="shared" si="3"/>
        <v>94.405058440314249</v>
      </c>
      <c r="L6" s="16">
        <v>58</v>
      </c>
      <c r="M6" s="15">
        <v>30.1</v>
      </c>
      <c r="N6" s="14">
        <f>SUM(M6/L6)*100</f>
        <v>51.896551724137929</v>
      </c>
      <c r="O6" s="12">
        <v>38.299999999999997</v>
      </c>
      <c r="P6" s="14">
        <f>SUM(M6/O6)*100</f>
        <v>78.590078328981733</v>
      </c>
      <c r="Q6" s="76" t="s">
        <v>23</v>
      </c>
      <c r="R6" s="77">
        <v>502</v>
      </c>
      <c r="S6" s="77">
        <v>462.6</v>
      </c>
      <c r="T6" s="77">
        <v>483.6</v>
      </c>
      <c r="U6" s="77"/>
      <c r="V6" s="74"/>
      <c r="AB6" s="8"/>
      <c r="AC6" s="8"/>
      <c r="AD6" s="8"/>
      <c r="AE6" s="8"/>
      <c r="AF6" s="8"/>
      <c r="AG6" s="8"/>
      <c r="AH6" s="8"/>
      <c r="AI6" s="8"/>
      <c r="AJ6" s="8"/>
    </row>
    <row r="7" spans="1:36" ht="50.25" customHeight="1">
      <c r="A7" s="17" t="s">
        <v>24</v>
      </c>
      <c r="B7" s="18" t="s">
        <v>25</v>
      </c>
      <c r="C7" s="12">
        <v>81692</v>
      </c>
      <c r="D7" s="13">
        <v>60900</v>
      </c>
      <c r="E7" s="12">
        <f t="shared" si="0"/>
        <v>74.548303383440242</v>
      </c>
      <c r="F7" s="12"/>
      <c r="G7" s="14">
        <v>76600</v>
      </c>
      <c r="H7" s="14"/>
      <c r="I7" s="12">
        <f t="shared" si="2"/>
        <v>125.7799671592775</v>
      </c>
      <c r="J7" s="12">
        <v>47739</v>
      </c>
      <c r="K7" s="70">
        <f t="shared" si="3"/>
        <v>160.45581181005048</v>
      </c>
      <c r="L7" s="16"/>
      <c r="M7" s="19"/>
      <c r="N7" s="14"/>
      <c r="O7" s="14"/>
      <c r="P7" s="14"/>
      <c r="Q7" s="78"/>
      <c r="R7" s="77"/>
      <c r="S7" s="77"/>
      <c r="T7" s="77"/>
      <c r="U7" s="74"/>
      <c r="V7" s="74"/>
      <c r="AB7" s="8"/>
      <c r="AC7" s="8"/>
      <c r="AD7" s="8"/>
      <c r="AE7" s="8"/>
      <c r="AF7" s="8"/>
      <c r="AG7" s="8"/>
      <c r="AH7" s="8"/>
      <c r="AI7" s="8"/>
      <c r="AJ7" s="8"/>
    </row>
    <row r="8" spans="1:36" ht="44.25" customHeight="1">
      <c r="A8" s="20" t="s">
        <v>26</v>
      </c>
      <c r="B8" s="21" t="s">
        <v>27</v>
      </c>
      <c r="C8" s="12">
        <v>7098.1</v>
      </c>
      <c r="D8" s="13"/>
      <c r="E8" s="12"/>
      <c r="F8" s="12"/>
      <c r="G8" s="14">
        <v>6790</v>
      </c>
      <c r="H8" s="14"/>
      <c r="I8" s="12"/>
      <c r="J8" s="12">
        <v>4148</v>
      </c>
      <c r="K8" s="70">
        <f t="shared" si="3"/>
        <v>163.69334619093539</v>
      </c>
      <c r="L8" s="16"/>
      <c r="M8" s="22"/>
      <c r="N8" s="22"/>
      <c r="O8" s="22"/>
      <c r="P8" s="22"/>
      <c r="Q8" s="78"/>
      <c r="R8" s="77"/>
      <c r="S8" s="77"/>
      <c r="T8" s="79"/>
      <c r="U8" s="74"/>
      <c r="V8" s="74"/>
      <c r="AB8" s="8"/>
      <c r="AC8" s="8"/>
      <c r="AD8" s="8"/>
      <c r="AE8" s="8"/>
      <c r="AF8" s="8"/>
      <c r="AG8" s="8"/>
      <c r="AH8" s="8"/>
      <c r="AI8" s="8"/>
      <c r="AJ8" s="8"/>
    </row>
    <row r="9" spans="1:36" ht="40.5" customHeight="1">
      <c r="A9" s="23" t="s">
        <v>28</v>
      </c>
      <c r="B9" s="21" t="s">
        <v>29</v>
      </c>
      <c r="C9" s="12">
        <v>1316297</v>
      </c>
      <c r="D9" s="13">
        <v>1388505</v>
      </c>
      <c r="E9" s="12">
        <f t="shared" si="0"/>
        <v>105.48569205885904</v>
      </c>
      <c r="F9" s="12">
        <f>L9+R9</f>
        <v>988782</v>
      </c>
      <c r="G9" s="14">
        <f>M9+S9</f>
        <v>940743.79999999993</v>
      </c>
      <c r="H9" s="14">
        <f t="shared" si="1"/>
        <v>95.141679359049817</v>
      </c>
      <c r="I9" s="12">
        <f t="shared" si="2"/>
        <v>67.752280330283284</v>
      </c>
      <c r="J9" s="12">
        <f>O9+T9</f>
        <v>950517</v>
      </c>
      <c r="K9" s="70">
        <f t="shared" si="3"/>
        <v>98.971801661622038</v>
      </c>
      <c r="L9" s="16">
        <v>127157</v>
      </c>
      <c r="M9" s="14">
        <v>109132.7</v>
      </c>
      <c r="N9" s="14">
        <f>SUM(M9/L9)*100</f>
        <v>85.825161021414459</v>
      </c>
      <c r="O9" s="12">
        <v>118200</v>
      </c>
      <c r="P9" s="14">
        <f>SUM(M9/O9)*100</f>
        <v>92.328849407783423</v>
      </c>
      <c r="Q9" s="38" t="s">
        <v>30</v>
      </c>
      <c r="R9" s="77">
        <v>861625</v>
      </c>
      <c r="S9" s="77">
        <v>831611.1</v>
      </c>
      <c r="T9" s="77">
        <v>832317</v>
      </c>
      <c r="U9" s="74"/>
      <c r="V9" s="74"/>
      <c r="AB9" s="8"/>
      <c r="AC9" s="8"/>
      <c r="AD9" s="8"/>
      <c r="AE9" s="8"/>
      <c r="AF9" s="8"/>
      <c r="AG9" s="8"/>
      <c r="AH9" s="8"/>
      <c r="AI9" s="8"/>
      <c r="AJ9" s="8"/>
    </row>
    <row r="10" spans="1:36">
      <c r="A10" s="24" t="s">
        <v>31</v>
      </c>
      <c r="B10" s="11" t="s">
        <v>32</v>
      </c>
      <c r="C10" s="12">
        <v>5364</v>
      </c>
      <c r="D10" s="13">
        <v>5600</v>
      </c>
      <c r="E10" s="12">
        <f t="shared" si="0"/>
        <v>104.39970171513795</v>
      </c>
      <c r="F10" s="12">
        <v>3800</v>
      </c>
      <c r="G10" s="14">
        <f>M10+S10</f>
        <v>3824.1</v>
      </c>
      <c r="H10" s="12">
        <f t="shared" si="1"/>
        <v>100.63421052631578</v>
      </c>
      <c r="I10" s="12">
        <f t="shared" si="2"/>
        <v>68.287499999999994</v>
      </c>
      <c r="J10" s="12">
        <v>3824.1</v>
      </c>
      <c r="K10" s="83">
        <f t="shared" si="3"/>
        <v>100</v>
      </c>
      <c r="L10" s="13"/>
      <c r="M10" s="12">
        <v>2145</v>
      </c>
      <c r="N10" s="12"/>
      <c r="O10" s="12">
        <v>1483.2</v>
      </c>
      <c r="P10" s="25">
        <f>SUM(M10/O10)*100</f>
        <v>144.61974110032364</v>
      </c>
      <c r="Q10" s="38" t="s">
        <v>31</v>
      </c>
      <c r="R10" s="77">
        <v>1600</v>
      </c>
      <c r="S10" s="77">
        <v>1679.1</v>
      </c>
      <c r="T10" s="77"/>
      <c r="U10" s="74"/>
      <c r="V10" s="74"/>
      <c r="AB10" s="8"/>
      <c r="AC10" s="8"/>
      <c r="AD10" s="8"/>
      <c r="AE10" s="8"/>
      <c r="AF10" s="8"/>
      <c r="AG10" s="8"/>
      <c r="AH10" s="8"/>
      <c r="AI10" s="8"/>
      <c r="AJ10" s="8"/>
    </row>
    <row r="11" spans="1:36" ht="27.75" customHeight="1">
      <c r="A11" s="26" t="s">
        <v>33</v>
      </c>
      <c r="B11" s="18" t="s">
        <v>34</v>
      </c>
      <c r="C11" s="12">
        <v>10359.200000000001</v>
      </c>
      <c r="D11" s="13">
        <v>10359.200000000001</v>
      </c>
      <c r="E11" s="12">
        <v>100</v>
      </c>
      <c r="F11" s="12">
        <v>10359.200000000001</v>
      </c>
      <c r="G11" s="14">
        <v>10555.8</v>
      </c>
      <c r="H11" s="14">
        <f t="shared" si="1"/>
        <v>101.89782994825853</v>
      </c>
      <c r="I11" s="12">
        <f t="shared" si="2"/>
        <v>101.89782994825853</v>
      </c>
      <c r="J11" s="27">
        <v>10418.799999999999</v>
      </c>
      <c r="K11" s="70">
        <f>G11/J11*100</f>
        <v>101.3149307021922</v>
      </c>
      <c r="L11" s="14"/>
      <c r="M11" s="14">
        <v>10555.8</v>
      </c>
      <c r="N11" s="14"/>
      <c r="O11" s="12">
        <v>10418.799999999999</v>
      </c>
      <c r="P11" s="25">
        <f>SUM(M11/O11)*100</f>
        <v>101.3149307021922</v>
      </c>
      <c r="Q11" s="38"/>
      <c r="R11" s="77"/>
      <c r="S11" s="80">
        <v>10466.799999999999</v>
      </c>
      <c r="T11" s="77"/>
      <c r="U11" s="74"/>
      <c r="V11" s="74"/>
      <c r="AB11" s="8"/>
      <c r="AC11" s="8"/>
      <c r="AD11" s="8"/>
      <c r="AE11" s="8"/>
      <c r="AF11" s="8"/>
      <c r="AG11" s="8"/>
      <c r="AH11" s="8"/>
      <c r="AI11" s="8"/>
      <c r="AJ11" s="8"/>
    </row>
    <row r="12" spans="1:36" ht="58.5" customHeight="1">
      <c r="A12" s="23" t="s">
        <v>35</v>
      </c>
      <c r="B12" s="28" t="s">
        <v>27</v>
      </c>
      <c r="C12" s="29" t="s">
        <v>36</v>
      </c>
      <c r="D12" s="13"/>
      <c r="E12" s="12"/>
      <c r="F12" s="12"/>
      <c r="G12" s="30" t="s">
        <v>37</v>
      </c>
      <c r="H12" s="31"/>
      <c r="I12" s="32"/>
      <c r="J12" s="33">
        <v>23400.2</v>
      </c>
      <c r="K12" s="84">
        <v>112.5</v>
      </c>
      <c r="L12" s="16"/>
      <c r="M12" s="14" t="s">
        <v>38</v>
      </c>
      <c r="N12" s="22"/>
      <c r="O12" s="34"/>
      <c r="P12" s="14"/>
      <c r="Q12" s="81"/>
      <c r="R12" s="39"/>
      <c r="S12" s="82"/>
      <c r="T12" s="41"/>
      <c r="U12" s="74"/>
      <c r="V12" s="74"/>
      <c r="AB12" s="8"/>
      <c r="AC12" s="8"/>
      <c r="AD12" s="8"/>
      <c r="AE12" s="8"/>
      <c r="AF12" s="8"/>
      <c r="AG12" s="8"/>
      <c r="AH12" s="8"/>
      <c r="AI12" s="8"/>
      <c r="AJ12" s="8"/>
    </row>
    <row r="13" spans="1:36" ht="42" customHeight="1">
      <c r="A13" s="17" t="s">
        <v>40</v>
      </c>
      <c r="B13" s="11" t="s">
        <v>41</v>
      </c>
      <c r="C13" s="12">
        <v>204</v>
      </c>
      <c r="D13" s="13"/>
      <c r="E13" s="12"/>
      <c r="F13" s="12"/>
      <c r="G13" s="14">
        <v>200</v>
      </c>
      <c r="H13" s="12">
        <v>98</v>
      </c>
      <c r="I13" s="12"/>
      <c r="J13" s="12">
        <v>209</v>
      </c>
      <c r="K13" s="83">
        <v>95.7</v>
      </c>
      <c r="L13" s="36"/>
      <c r="M13" s="12"/>
      <c r="N13" s="37"/>
      <c r="O13" s="35"/>
      <c r="P13" s="35"/>
      <c r="Q13" s="38"/>
      <c r="R13" s="39"/>
      <c r="S13" s="40"/>
      <c r="T13" s="41"/>
      <c r="AB13" s="8"/>
      <c r="AC13" s="8"/>
      <c r="AD13" s="8"/>
      <c r="AE13" s="8"/>
      <c r="AF13" s="8"/>
      <c r="AG13" s="8"/>
      <c r="AH13" s="8"/>
      <c r="AI13" s="8"/>
      <c r="AJ13" s="8"/>
    </row>
    <row r="14" spans="1:36" ht="41.25" customHeight="1">
      <c r="A14" s="42" t="s">
        <v>42</v>
      </c>
      <c r="B14" s="11" t="s">
        <v>39</v>
      </c>
      <c r="C14" s="12">
        <v>100.9</v>
      </c>
      <c r="D14" s="13"/>
      <c r="E14" s="12"/>
      <c r="F14" s="12"/>
      <c r="G14" s="14">
        <v>98</v>
      </c>
      <c r="H14" s="12"/>
      <c r="I14" s="12"/>
      <c r="J14" s="35">
        <v>95.9</v>
      </c>
      <c r="K14" s="35"/>
      <c r="L14" s="36"/>
      <c r="M14" s="12"/>
      <c r="N14" s="37"/>
      <c r="O14" s="35"/>
      <c r="P14" s="35"/>
      <c r="Q14" s="38"/>
      <c r="R14" s="39"/>
      <c r="S14" s="40"/>
      <c r="T14" s="41"/>
      <c r="AB14" s="8"/>
      <c r="AC14" s="8"/>
      <c r="AD14" s="8"/>
      <c r="AE14" s="8"/>
      <c r="AF14" s="8"/>
      <c r="AG14" s="8"/>
      <c r="AH14" s="8"/>
      <c r="AI14" s="8"/>
      <c r="AJ14" s="8"/>
    </row>
    <row r="15" spans="1:36" ht="60" customHeight="1">
      <c r="A15" s="23" t="s">
        <v>43</v>
      </c>
      <c r="B15" s="28" t="s">
        <v>39</v>
      </c>
      <c r="C15" s="32">
        <v>114.9</v>
      </c>
      <c r="D15" s="13"/>
      <c r="E15" s="12"/>
      <c r="F15" s="12"/>
      <c r="G15" s="43" t="s">
        <v>44</v>
      </c>
      <c r="H15" s="44"/>
      <c r="I15" s="44"/>
      <c r="J15" s="45" t="s">
        <v>45</v>
      </c>
      <c r="K15" s="35"/>
      <c r="L15" s="36"/>
      <c r="M15" s="12"/>
      <c r="N15" s="37"/>
      <c r="O15" s="35"/>
      <c r="P15" s="35"/>
      <c r="Q15" s="38"/>
      <c r="R15" s="39"/>
      <c r="S15" s="40"/>
      <c r="T15" s="41"/>
      <c r="AB15" s="8"/>
      <c r="AC15" s="8"/>
      <c r="AD15" s="8"/>
      <c r="AE15" s="8"/>
      <c r="AF15" s="8"/>
      <c r="AG15" s="8"/>
      <c r="AH15" s="8"/>
      <c r="AI15" s="8"/>
      <c r="AJ15" s="8"/>
    </row>
    <row r="16" spans="1:36">
      <c r="A16" s="46" t="s">
        <v>46</v>
      </c>
      <c r="B16" s="47" t="s">
        <v>47</v>
      </c>
      <c r="C16" s="48">
        <v>-130</v>
      </c>
      <c r="D16" s="13"/>
      <c r="E16" s="12"/>
      <c r="F16" s="49"/>
      <c r="G16" s="50" t="s">
        <v>48</v>
      </c>
      <c r="H16" s="12"/>
      <c r="I16" s="12"/>
      <c r="J16" s="50" t="s">
        <v>49</v>
      </c>
      <c r="K16" s="51"/>
      <c r="L16" s="51"/>
      <c r="M16" s="52"/>
      <c r="N16" s="51"/>
      <c r="O16" s="51"/>
      <c r="P16" s="51"/>
      <c r="T16" s="53" t="s">
        <v>50</v>
      </c>
      <c r="U16" s="53">
        <v>2</v>
      </c>
      <c r="V16" s="53">
        <v>3</v>
      </c>
      <c r="W16" s="53">
        <v>4</v>
      </c>
      <c r="AB16" s="8"/>
      <c r="AC16" s="8"/>
      <c r="AD16" s="8"/>
      <c r="AE16" s="8"/>
      <c r="AF16" s="8"/>
      <c r="AG16" s="8"/>
      <c r="AH16" s="8"/>
      <c r="AI16" s="8"/>
      <c r="AJ16" s="8"/>
    </row>
    <row r="17" spans="1:24">
      <c r="A17" s="56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8"/>
      <c r="M17" s="59"/>
      <c r="N17" s="58"/>
      <c r="O17" s="58"/>
      <c r="P17" s="57"/>
      <c r="R17" s="60"/>
      <c r="S17" s="55"/>
      <c r="T17" s="60"/>
      <c r="U17" s="60"/>
      <c r="V17" s="60"/>
      <c r="W17" s="60"/>
    </row>
    <row r="18" spans="1:24">
      <c r="A18" s="56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8"/>
      <c r="M18" s="59"/>
      <c r="N18" s="58"/>
      <c r="O18" s="58"/>
      <c r="P18" s="57"/>
      <c r="R18" s="60"/>
      <c r="S18" s="60" t="s">
        <v>51</v>
      </c>
      <c r="T18" s="53">
        <v>65</v>
      </c>
      <c r="U18" s="53">
        <v>55</v>
      </c>
      <c r="V18" s="61">
        <v>55</v>
      </c>
      <c r="W18" s="53">
        <v>60</v>
      </c>
      <c r="X18" s="62"/>
    </row>
    <row r="19" spans="1:24">
      <c r="A19" s="56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8"/>
      <c r="M19" s="59"/>
      <c r="N19" s="58"/>
      <c r="O19" s="58"/>
      <c r="P19" s="57"/>
      <c r="R19" s="60"/>
      <c r="S19" s="60"/>
      <c r="T19" s="53"/>
      <c r="U19" s="53"/>
      <c r="V19" s="61"/>
      <c r="W19" s="53"/>
      <c r="X19" s="62"/>
    </row>
    <row r="20" spans="1:24">
      <c r="A20" s="56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8"/>
      <c r="M20" s="59"/>
      <c r="N20" s="58"/>
      <c r="O20" s="58"/>
      <c r="P20" s="57"/>
      <c r="R20" s="60"/>
      <c r="S20" s="63"/>
      <c r="T20" s="60">
        <v>54</v>
      </c>
      <c r="U20" s="60">
        <v>54</v>
      </c>
      <c r="V20" s="64">
        <v>54</v>
      </c>
      <c r="W20" s="60">
        <v>54</v>
      </c>
    </row>
    <row r="21" spans="1:24">
      <c r="A21" s="56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8"/>
      <c r="M21" s="59"/>
      <c r="N21" s="58"/>
      <c r="O21" s="58"/>
      <c r="P21" s="57"/>
      <c r="S21" s="60" t="s">
        <v>52</v>
      </c>
      <c r="T21" s="53">
        <v>57</v>
      </c>
      <c r="U21" s="53">
        <v>136</v>
      </c>
      <c r="V21" s="61">
        <v>161</v>
      </c>
      <c r="W21" s="65"/>
    </row>
    <row r="22" spans="1:24">
      <c r="A22" s="56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8"/>
      <c r="M22" s="59"/>
      <c r="N22" s="58"/>
      <c r="O22" s="58"/>
      <c r="P22" s="57"/>
      <c r="S22" s="60" t="s">
        <v>53</v>
      </c>
      <c r="T22" s="66">
        <f>T21/54*100</f>
        <v>105.55555555555556</v>
      </c>
      <c r="U22" s="53">
        <v>251.8</v>
      </c>
      <c r="V22" s="61"/>
      <c r="W22" s="53"/>
    </row>
    <row r="23" spans="1:24">
      <c r="A23" s="56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8"/>
      <c r="M23" s="59"/>
      <c r="N23" s="58"/>
      <c r="O23" s="58"/>
      <c r="P23" s="57"/>
    </row>
    <row r="24" spans="1:24">
      <c r="A24" s="56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8"/>
      <c r="M24" s="59"/>
      <c r="N24" s="58"/>
      <c r="O24" s="58"/>
      <c r="P24" s="57"/>
      <c r="R24" s="54" t="s">
        <v>54</v>
      </c>
      <c r="S24" s="67">
        <v>7506</v>
      </c>
    </row>
    <row r="25" spans="1:24">
      <c r="A25" s="56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8"/>
      <c r="M25" s="59"/>
      <c r="N25" s="58"/>
      <c r="O25" s="58"/>
      <c r="P25" s="57"/>
    </row>
    <row r="26" spans="1:24">
      <c r="A26" s="56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8"/>
      <c r="M26" s="59"/>
      <c r="N26" s="58"/>
      <c r="O26" s="58"/>
      <c r="P26" s="57"/>
      <c r="T26" s="9" t="s">
        <v>38</v>
      </c>
    </row>
    <row r="27" spans="1:24">
      <c r="A27" s="56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8"/>
      <c r="M27" s="59"/>
      <c r="N27" s="58"/>
      <c r="O27" s="58"/>
      <c r="P27" s="57"/>
    </row>
    <row r="28" spans="1:24">
      <c r="A28" s="56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8"/>
      <c r="M28" s="59"/>
      <c r="N28" s="58"/>
      <c r="O28" s="58"/>
      <c r="P28" s="57"/>
    </row>
    <row r="29" spans="1:24">
      <c r="A29" s="56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8"/>
      <c r="M29" s="59"/>
      <c r="N29" s="58"/>
      <c r="O29" s="58"/>
      <c r="P29" s="57"/>
    </row>
    <row r="30" spans="1:24">
      <c r="A30" s="56"/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8"/>
      <c r="M30" s="59"/>
      <c r="N30" s="58"/>
      <c r="O30" s="58"/>
      <c r="P30" s="57"/>
    </row>
    <row r="31" spans="1:24">
      <c r="A31" s="57"/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8"/>
      <c r="M31" s="59"/>
      <c r="N31" s="58"/>
      <c r="O31" s="58"/>
      <c r="P31" s="57"/>
    </row>
    <row r="32" spans="1:24">
      <c r="A32" s="57"/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8"/>
      <c r="M32" s="59"/>
      <c r="N32" s="58"/>
      <c r="O32" s="58"/>
      <c r="P32" s="57"/>
    </row>
    <row r="33" spans="1:16">
      <c r="A33" s="57"/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8"/>
      <c r="M33" s="59"/>
      <c r="N33" s="58"/>
      <c r="O33" s="58"/>
      <c r="P33" s="57"/>
    </row>
    <row r="34" spans="1:16">
      <c r="A34" s="57"/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8"/>
      <c r="M34" s="59"/>
      <c r="N34" s="58"/>
      <c r="O34" s="58"/>
      <c r="P34" s="57"/>
    </row>
    <row r="35" spans="1:16">
      <c r="A35" s="57"/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8"/>
      <c r="M35" s="59"/>
      <c r="N35" s="58"/>
      <c r="O35" s="58"/>
      <c r="P35" s="57"/>
    </row>
    <row r="36" spans="1:16">
      <c r="A36" s="57"/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8"/>
      <c r="M36" s="59"/>
      <c r="N36" s="58"/>
      <c r="O36" s="58"/>
      <c r="P36" s="57"/>
    </row>
    <row r="37" spans="1:16">
      <c r="A37" s="57"/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8"/>
      <c r="M37" s="59"/>
      <c r="N37" s="58"/>
      <c r="O37" s="58"/>
      <c r="P37" s="57"/>
    </row>
    <row r="38" spans="1:16">
      <c r="A38" s="57"/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8"/>
      <c r="M38" s="59"/>
      <c r="N38" s="58"/>
      <c r="O38" s="58"/>
      <c r="P38" s="57"/>
    </row>
    <row r="39" spans="1:16"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68"/>
      <c r="N39" s="57"/>
      <c r="O39" s="57"/>
      <c r="P39" s="57"/>
    </row>
    <row r="40" spans="1:16"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68"/>
      <c r="N40" s="57"/>
      <c r="O40" s="57"/>
      <c r="P40" s="57"/>
    </row>
    <row r="41" spans="1:16">
      <c r="B41" s="57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68"/>
      <c r="N41" s="57"/>
      <c r="O41" s="57"/>
      <c r="P41" s="57"/>
    </row>
  </sheetData>
  <mergeCells count="14">
    <mergeCell ref="A1:P1"/>
    <mergeCell ref="A2:P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P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2020-10-28T07:55:03Z</dcterms:modified>
</cp:coreProperties>
</file>