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24" i="1"/>
  <c r="E23"/>
  <c r="K22"/>
  <c r="H22"/>
  <c r="E22"/>
  <c r="K21"/>
  <c r="H21"/>
  <c r="P19"/>
  <c r="J19"/>
  <c r="K19" s="1"/>
  <c r="I19"/>
  <c r="H19"/>
  <c r="E19"/>
  <c r="P17"/>
  <c r="N17"/>
  <c r="K17"/>
  <c r="I17"/>
  <c r="H17"/>
  <c r="E17"/>
  <c r="P15"/>
  <c r="N15"/>
  <c r="J15"/>
  <c r="G15"/>
  <c r="I15" s="1"/>
  <c r="F15"/>
  <c r="E15"/>
  <c r="P13"/>
  <c r="N13"/>
  <c r="J13"/>
  <c r="G13"/>
  <c r="K13" s="1"/>
  <c r="F13"/>
  <c r="H13" s="1"/>
  <c r="E13"/>
  <c r="K11"/>
  <c r="I11"/>
  <c r="H11"/>
  <c r="E11"/>
  <c r="P9"/>
  <c r="N9"/>
  <c r="J9"/>
  <c r="G9"/>
  <c r="K9" s="1"/>
  <c r="F9"/>
  <c r="E9"/>
  <c r="P7"/>
  <c r="N7"/>
  <c r="J7"/>
  <c r="G7"/>
  <c r="I7" s="1"/>
  <c r="F7"/>
  <c r="H7" s="1"/>
  <c r="E7"/>
  <c r="P5"/>
  <c r="J5"/>
  <c r="K5" s="1"/>
  <c r="I5"/>
  <c r="H5"/>
  <c r="F5"/>
  <c r="E5"/>
  <c r="K7" l="1"/>
  <c r="I13"/>
  <c r="H15"/>
  <c r="I9"/>
  <c r="K15"/>
  <c r="H9"/>
</calcChain>
</file>

<file path=xl/sharedStrings.xml><?xml version="1.0" encoding="utf-8"?>
<sst xmlns="http://schemas.openxmlformats.org/spreadsheetml/2006/main" count="66" uniqueCount="54">
  <si>
    <r>
      <t xml:space="preserve">                                                 ОСНОВНЫЕ ПОКАЗАТЕЛИ</t>
    </r>
    <r>
      <rPr>
        <b/>
        <sz val="11"/>
        <color indexed="53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</si>
  <si>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>ЗА ЯНВАРЬ-ДЕКАБРЬ 2018 ГОДА</t>
    </r>
  </si>
  <si>
    <t>пред месяц</t>
  </si>
  <si>
    <t>Наименование   показателя</t>
  </si>
  <si>
    <t>Ед . изм.</t>
  </si>
  <si>
    <t>Факт 2017</t>
  </si>
  <si>
    <t>Прогноз 2018</t>
  </si>
  <si>
    <t>2018 в % к 2017</t>
  </si>
  <si>
    <t>Прогноз с начала года</t>
  </si>
  <si>
    <t>Факт с начала года</t>
  </si>
  <si>
    <t>% вып-я с нач. года</t>
  </si>
  <si>
    <t>% вып-я годового прогноза</t>
  </si>
  <si>
    <t>Факт     2017 г.</t>
  </si>
  <si>
    <t xml:space="preserve">                      в   т.ч. декабрь                                       </t>
  </si>
  <si>
    <t>Прогноз</t>
  </si>
  <si>
    <t xml:space="preserve">   Факт</t>
  </si>
  <si>
    <t>Факт</t>
  </si>
  <si>
    <t xml:space="preserve">   Факт                                                                                                                                                            </t>
  </si>
  <si>
    <t xml:space="preserve">% вып-я </t>
  </si>
  <si>
    <t>факт 2017г.</t>
  </si>
  <si>
    <t>с нач.года</t>
  </si>
  <si>
    <t>Объем отгруж. продукции -всего</t>
  </si>
  <si>
    <t>т.руб.</t>
  </si>
  <si>
    <t>Объем отгруженной продукции</t>
  </si>
  <si>
    <t>Закуп молока от СХПК</t>
  </si>
  <si>
    <t>тонн</t>
  </si>
  <si>
    <t>Закуп мяса от СХПК</t>
  </si>
  <si>
    <t>Объем инвестиций  за исключением бюджетных средств</t>
  </si>
  <si>
    <t>тыс.руб</t>
  </si>
  <si>
    <t>Розничный товарооборот</t>
  </si>
  <si>
    <t>т.руб</t>
  </si>
  <si>
    <t>Объем розничного товарооборота</t>
  </si>
  <si>
    <t>Реализация водки производства РМ</t>
  </si>
  <si>
    <t xml:space="preserve"> дал.</t>
  </si>
  <si>
    <t>Реализация водки пр-ва РМ</t>
  </si>
  <si>
    <t xml:space="preserve">Собствен.доходы </t>
  </si>
  <si>
    <t>Ввод жилья</t>
  </si>
  <si>
    <t>кв.м.</t>
  </si>
  <si>
    <t>Условное поголовье КРС в общ.секторе</t>
  </si>
  <si>
    <t>усл. гол</t>
  </si>
  <si>
    <t>Темп роста зар/пл</t>
  </si>
  <si>
    <t>%</t>
  </si>
  <si>
    <t>Темп роста заработной платы</t>
  </si>
  <si>
    <t>Увеличение числа субъектов МСП по сравнению с уровнем прош года</t>
  </si>
  <si>
    <t>СМП</t>
  </si>
  <si>
    <t xml:space="preserve"> на 01.01.2017 267 суб (83); на 01.01.18 (239 субъек, в т.ч. микро 61); 1 кв 17 года 265. 1 кв операт 250,( 2 кв. 2017-260, 2 кв. 2018 179+61=240), 3 кв 2017-184(863) 267 , 3 кв 2018-239</t>
  </si>
  <si>
    <t>265 1 кв  250 1 кв 2018 г</t>
  </si>
  <si>
    <t xml:space="preserve">Отношение  численности безработных граждан,зарегистрированных в органах службы занятости на конец  отчетного периода к концу предыдущего периода </t>
  </si>
  <si>
    <t>безр</t>
  </si>
  <si>
    <t>48 на 01.01.17; 45 на 01.04.17.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</si>
  <si>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</t>
  </si>
  <si>
    <t xml:space="preserve"> на 01.07.17-34;</t>
  </si>
  <si>
    <t>28 на 01.10.17;</t>
  </si>
  <si>
    <t>на 01.01.18 -47 без. На 01.04.18 56 безр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</si>
</sst>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34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indexed="53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i/>
      <sz val="11"/>
      <color theme="0"/>
      <name val="Arial Cyr"/>
      <family val="2"/>
      <charset val="204"/>
    </font>
    <font>
      <i/>
      <sz val="12"/>
      <name val="Arial Cyr"/>
    </font>
    <font>
      <i/>
      <sz val="12"/>
      <color theme="0" tint="-4.9989318521683403E-2"/>
      <name val="Arial Cyr"/>
    </font>
    <font>
      <i/>
      <sz val="12"/>
      <color theme="0"/>
      <name val="Arial Cy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0" tint="-4.9989318521683403E-2"/>
      <name val="Arial Cyr"/>
    </font>
    <font>
      <sz val="12"/>
      <color theme="0"/>
      <name val="Arial Cyr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name val="Arial Cyr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Batang"/>
      <family val="1"/>
      <charset val="204"/>
    </font>
    <font>
      <sz val="10"/>
      <name val="Arial Cyr"/>
      <family val="2"/>
      <charset val="204"/>
    </font>
    <font>
      <sz val="11"/>
      <color theme="0"/>
      <name val="Arial Cyr"/>
      <family val="2"/>
      <charset val="204"/>
    </font>
    <font>
      <b/>
      <sz val="12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8"/>
      <color theme="0"/>
      <name val="Times New Roman"/>
      <family val="1"/>
      <charset val="204"/>
    </font>
    <font>
      <sz val="10"/>
      <color theme="0"/>
      <name val="Arial Cyr"/>
    </font>
    <font>
      <sz val="8"/>
      <color theme="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8" fillId="0" borderId="0"/>
    <xf numFmtId="0" fontId="21" fillId="0" borderId="0"/>
  </cellStyleXfs>
  <cellXfs count="147">
    <xf numFmtId="0" fontId="0" fillId="0" borderId="0" xfId="0"/>
    <xf numFmtId="0" fontId="2" fillId="0" borderId="0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2" fillId="0" borderId="0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13" fillId="0" borderId="0" xfId="0" applyFont="1"/>
    <xf numFmtId="0" fontId="14" fillId="0" borderId="0" xfId="0" applyFont="1"/>
    <xf numFmtId="0" fontId="12" fillId="0" borderId="6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vertical="center"/>
    </xf>
    <xf numFmtId="0" fontId="12" fillId="3" borderId="8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left" wrapText="1"/>
    </xf>
    <xf numFmtId="0" fontId="15" fillId="0" borderId="11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164" fontId="11" fillId="3" borderId="14" xfId="0" applyNumberFormat="1" applyFont="1" applyFill="1" applyBorder="1" applyAlignment="1">
      <alignment horizontal="center"/>
    </xf>
    <xf numFmtId="1" fontId="11" fillId="3" borderId="13" xfId="0" applyNumberFormat="1" applyFont="1" applyFill="1" applyBorder="1" applyAlignment="1">
      <alignment horizontal="center"/>
    </xf>
    <xf numFmtId="164" fontId="11" fillId="2" borderId="13" xfId="0" applyNumberFormat="1" applyFont="1" applyFill="1" applyBorder="1" applyAlignment="1">
      <alignment horizontal="center"/>
    </xf>
    <xf numFmtId="164" fontId="11" fillId="0" borderId="13" xfId="0" applyNumberFormat="1" applyFont="1" applyBorder="1" applyAlignment="1">
      <alignment horizontal="center"/>
    </xf>
    <xf numFmtId="164" fontId="11" fillId="0" borderId="13" xfId="0" applyNumberFormat="1" applyFont="1" applyFill="1" applyBorder="1" applyAlignment="1">
      <alignment horizontal="center"/>
    </xf>
    <xf numFmtId="164" fontId="15" fillId="0" borderId="15" xfId="0" applyNumberFormat="1" applyFont="1" applyFill="1" applyBorder="1" applyAlignment="1">
      <alignment horizontal="center"/>
    </xf>
    <xf numFmtId="164" fontId="15" fillId="0" borderId="13" xfId="0" applyNumberFormat="1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4" fontId="15" fillId="0" borderId="16" xfId="0" applyNumberFormat="1" applyFont="1" applyFill="1" applyBorder="1" applyAlignment="1">
      <alignment horizontal="center"/>
    </xf>
    <xf numFmtId="1" fontId="11" fillId="3" borderId="18" xfId="0" applyNumberFormat="1" applyFont="1" applyFill="1" applyBorder="1" applyAlignment="1">
      <alignment horizontal="center"/>
    </xf>
    <xf numFmtId="164" fontId="11" fillId="2" borderId="18" xfId="0" applyNumberFormat="1" applyFont="1" applyFill="1" applyBorder="1" applyAlignment="1">
      <alignment horizontal="center"/>
    </xf>
    <xf numFmtId="164" fontId="11" fillId="0" borderId="18" xfId="0" applyNumberFormat="1" applyFont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1" fillId="3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164" fontId="11" fillId="3" borderId="21" xfId="0" applyNumberFormat="1" applyFont="1" applyFill="1" applyBorder="1" applyAlignment="1">
      <alignment horizontal="center"/>
    </xf>
    <xf numFmtId="164" fontId="11" fillId="0" borderId="22" xfId="0" applyNumberFormat="1" applyFont="1" applyFill="1" applyBorder="1" applyAlignment="1">
      <alignment horizontal="center"/>
    </xf>
    <xf numFmtId="164" fontId="15" fillId="0" borderId="18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15" fillId="0" borderId="23" xfId="0" applyNumberFormat="1" applyFont="1" applyFill="1" applyBorder="1" applyAlignment="1">
      <alignment horizontal="center"/>
    </xf>
    <xf numFmtId="0" fontId="15" fillId="3" borderId="19" xfId="0" applyFont="1" applyFill="1" applyBorder="1" applyAlignment="1">
      <alignment horizontal="left"/>
    </xf>
    <xf numFmtId="0" fontId="11" fillId="3" borderId="21" xfId="0" applyFont="1" applyFill="1" applyBorder="1" applyAlignment="1">
      <alignment horizontal="center"/>
    </xf>
    <xf numFmtId="164" fontId="11" fillId="0" borderId="18" xfId="0" applyNumberFormat="1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1" fontId="16" fillId="3" borderId="18" xfId="0" applyNumberFormat="1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164" fontId="17" fillId="3" borderId="18" xfId="0" applyNumberFormat="1" applyFont="1" applyFill="1" applyBorder="1" applyAlignment="1">
      <alignment horizontal="center"/>
    </xf>
    <xf numFmtId="0" fontId="12" fillId="3" borderId="19" xfId="0" applyFont="1" applyFill="1" applyBorder="1" applyAlignment="1">
      <alignment horizontal="left" wrapText="1"/>
    </xf>
    <xf numFmtId="0" fontId="15" fillId="0" borderId="19" xfId="0" applyFont="1" applyBorder="1" applyAlignment="1">
      <alignment horizontal="center" wrapText="1"/>
    </xf>
    <xf numFmtId="165" fontId="11" fillId="2" borderId="18" xfId="1" applyNumberFormat="1" applyFont="1" applyFill="1" applyBorder="1" applyAlignment="1">
      <alignment horizontal="center"/>
    </xf>
    <xf numFmtId="0" fontId="15" fillId="3" borderId="19" xfId="0" applyFont="1" applyFill="1" applyBorder="1" applyAlignment="1">
      <alignment horizontal="center"/>
    </xf>
    <xf numFmtId="1" fontId="19" fillId="3" borderId="18" xfId="0" applyNumberFormat="1" applyFont="1" applyFill="1" applyBorder="1" applyAlignment="1">
      <alignment horizontal="center"/>
    </xf>
    <xf numFmtId="164" fontId="15" fillId="2" borderId="18" xfId="0" applyNumberFormat="1" applyFont="1" applyFill="1" applyBorder="1" applyAlignment="1">
      <alignment horizontal="center"/>
    </xf>
    <xf numFmtId="164" fontId="15" fillId="3" borderId="18" xfId="0" applyNumberFormat="1" applyFont="1" applyFill="1" applyBorder="1" applyAlignment="1">
      <alignment horizontal="center"/>
    </xf>
    <xf numFmtId="0" fontId="16" fillId="3" borderId="22" xfId="0" applyFont="1" applyFill="1" applyBorder="1" applyAlignment="1">
      <alignment horizontal="center"/>
    </xf>
    <xf numFmtId="164" fontId="20" fillId="3" borderId="18" xfId="0" applyNumberFormat="1" applyFont="1" applyFill="1" applyBorder="1" applyAlignment="1">
      <alignment horizontal="center"/>
    </xf>
    <xf numFmtId="0" fontId="11" fillId="3" borderId="19" xfId="0" applyFont="1" applyFill="1" applyBorder="1" applyAlignment="1">
      <alignment wrapText="1"/>
    </xf>
    <xf numFmtId="164" fontId="11" fillId="3" borderId="18" xfId="0" applyNumberFormat="1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164" fontId="11" fillId="2" borderId="0" xfId="2" applyNumberFormat="1" applyFont="1" applyFill="1"/>
    <xf numFmtId="164" fontId="15" fillId="3" borderId="23" xfId="0" applyNumberFormat="1" applyFont="1" applyFill="1" applyBorder="1" applyAlignment="1">
      <alignment horizontal="center"/>
    </xf>
    <xf numFmtId="0" fontId="11" fillId="3" borderId="19" xfId="0" applyFont="1" applyFill="1" applyBorder="1"/>
    <xf numFmtId="1" fontId="11" fillId="2" borderId="18" xfId="0" applyNumberFormat="1" applyFont="1" applyFill="1" applyBorder="1" applyAlignment="1">
      <alignment horizontal="center"/>
    </xf>
    <xf numFmtId="0" fontId="15" fillId="3" borderId="19" xfId="0" quotePrefix="1" applyFont="1" applyFill="1" applyBorder="1" applyAlignment="1">
      <alignment horizontal="center"/>
    </xf>
    <xf numFmtId="0" fontId="11" fillId="3" borderId="20" xfId="0" quotePrefix="1" applyFont="1" applyFill="1" applyBorder="1" applyAlignment="1">
      <alignment horizontal="center"/>
    </xf>
    <xf numFmtId="3" fontId="11" fillId="3" borderId="18" xfId="0" applyNumberFormat="1" applyFont="1" applyFill="1" applyBorder="1" applyAlignment="1">
      <alignment horizontal="center"/>
    </xf>
    <xf numFmtId="0" fontId="15" fillId="0" borderId="19" xfId="0" quotePrefix="1" applyFont="1" applyBorder="1" applyAlignment="1">
      <alignment horizontal="center"/>
    </xf>
    <xf numFmtId="3" fontId="11" fillId="3" borderId="21" xfId="0" applyNumberFormat="1" applyFont="1" applyFill="1" applyBorder="1" applyAlignment="1">
      <alignment horizontal="center"/>
    </xf>
    <xf numFmtId="1" fontId="15" fillId="0" borderId="18" xfId="0" applyNumberFormat="1" applyFont="1" applyFill="1" applyBorder="1" applyAlignment="1">
      <alignment horizontal="center"/>
    </xf>
    <xf numFmtId="0" fontId="15" fillId="3" borderId="22" xfId="0" applyFont="1" applyFill="1" applyBorder="1" applyAlignment="1">
      <alignment horizontal="center"/>
    </xf>
    <xf numFmtId="1" fontId="20" fillId="3" borderId="18" xfId="0" applyNumberFormat="1" applyFont="1" applyFill="1" applyBorder="1" applyAlignment="1">
      <alignment horizontal="center"/>
    </xf>
    <xf numFmtId="164" fontId="11" fillId="3" borderId="13" xfId="0" applyNumberFormat="1" applyFont="1" applyFill="1" applyBorder="1" applyAlignment="1">
      <alignment horizontal="center"/>
    </xf>
    <xf numFmtId="0" fontId="13" fillId="3" borderId="0" xfId="0" applyFont="1" applyFill="1"/>
    <xf numFmtId="0" fontId="14" fillId="3" borderId="0" xfId="0" applyFont="1" applyFill="1"/>
    <xf numFmtId="0" fontId="0" fillId="3" borderId="0" xfId="0" applyFill="1"/>
    <xf numFmtId="0" fontId="15" fillId="0" borderId="22" xfId="0" applyFont="1" applyFill="1" applyBorder="1" applyAlignment="1">
      <alignment horizontal="center"/>
    </xf>
    <xf numFmtId="164" fontId="11" fillId="3" borderId="20" xfId="0" applyNumberFormat="1" applyFont="1" applyFill="1" applyBorder="1" applyAlignment="1">
      <alignment horizontal="center"/>
    </xf>
    <xf numFmtId="0" fontId="11" fillId="3" borderId="19" xfId="0" applyFont="1" applyFill="1" applyBorder="1" applyAlignment="1">
      <alignment horizontal="left" wrapText="1"/>
    </xf>
    <xf numFmtId="164" fontId="15" fillId="0" borderId="22" xfId="0" applyNumberFormat="1" applyFont="1" applyBorder="1" applyAlignment="1">
      <alignment horizontal="center"/>
    </xf>
    <xf numFmtId="0" fontId="11" fillId="3" borderId="25" xfId="0" applyFont="1" applyFill="1" applyBorder="1" applyAlignment="1">
      <alignment wrapText="1"/>
    </xf>
    <xf numFmtId="0" fontId="15" fillId="0" borderId="25" xfId="0" applyFont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  <xf numFmtId="164" fontId="11" fillId="3" borderId="28" xfId="0" applyNumberFormat="1" applyFont="1" applyFill="1" applyBorder="1" applyAlignment="1">
      <alignment horizontal="center"/>
    </xf>
    <xf numFmtId="164" fontId="11" fillId="3" borderId="27" xfId="0" applyNumberFormat="1" applyFont="1" applyFill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164" fontId="15" fillId="2" borderId="27" xfId="0" applyNumberFormat="1" applyFont="1" applyFill="1" applyBorder="1" applyAlignment="1">
      <alignment horizontal="center"/>
    </xf>
    <xf numFmtId="164" fontId="15" fillId="0" borderId="27" xfId="0" applyNumberFormat="1" applyFont="1" applyFill="1" applyBorder="1" applyAlignment="1">
      <alignment horizontal="center"/>
    </xf>
    <xf numFmtId="164" fontId="15" fillId="0" borderId="30" xfId="0" applyNumberFormat="1" applyFont="1" applyFill="1" applyBorder="1" applyAlignment="1">
      <alignment horizontal="center"/>
    </xf>
    <xf numFmtId="0" fontId="12" fillId="3" borderId="18" xfId="0" applyFont="1" applyFill="1" applyBorder="1" applyAlignment="1">
      <alignment vertical="top" wrapText="1"/>
    </xf>
    <xf numFmtId="0" fontId="15" fillId="0" borderId="18" xfId="0" applyFont="1" applyBorder="1" applyAlignment="1">
      <alignment horizontal="center"/>
    </xf>
    <xf numFmtId="0" fontId="11" fillId="3" borderId="18" xfId="0" applyFont="1" applyFill="1" applyBorder="1" applyAlignment="1">
      <alignment horizontal="center" vertical="center"/>
    </xf>
    <xf numFmtId="164" fontId="11" fillId="3" borderId="21" xfId="0" applyNumberFormat="1" applyFont="1" applyFill="1" applyBorder="1" applyAlignment="1">
      <alignment horizontal="center" vertical="center"/>
    </xf>
    <xf numFmtId="164" fontId="11" fillId="3" borderId="18" xfId="0" applyNumberFormat="1" applyFont="1" applyFill="1" applyBorder="1" applyAlignment="1">
      <alignment horizontal="center" vertical="center"/>
    </xf>
    <xf numFmtId="164" fontId="11" fillId="2" borderId="18" xfId="0" applyNumberFormat="1" applyFont="1" applyFill="1" applyBorder="1" applyAlignment="1">
      <alignment horizontal="center" vertical="center"/>
    </xf>
    <xf numFmtId="164" fontId="11" fillId="0" borderId="18" xfId="0" applyNumberFormat="1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wrapText="1"/>
    </xf>
    <xf numFmtId="0" fontId="15" fillId="0" borderId="18" xfId="0" applyFont="1" applyBorder="1" applyAlignment="1">
      <alignment horizontal="center" vertical="center"/>
    </xf>
    <xf numFmtId="0" fontId="23" fillId="0" borderId="0" xfId="0" applyFont="1" applyBorder="1" applyAlignment="1"/>
    <xf numFmtId="0" fontId="24" fillId="0" borderId="0" xfId="0" applyFont="1" applyBorder="1"/>
    <xf numFmtId="0" fontId="24" fillId="3" borderId="0" xfId="0" applyFont="1" applyFill="1" applyBorder="1"/>
    <xf numFmtId="0" fontId="25" fillId="0" borderId="0" xfId="0" applyFont="1"/>
    <xf numFmtId="0" fontId="26" fillId="0" borderId="0" xfId="0" applyFont="1"/>
    <xf numFmtId="0" fontId="0" fillId="3" borderId="0" xfId="0" applyFont="1" applyFill="1"/>
    <xf numFmtId="14" fontId="7" fillId="3" borderId="0" xfId="0" applyNumberFormat="1" applyFont="1" applyFill="1" applyBorder="1" applyAlignment="1"/>
    <xf numFmtId="0" fontId="10" fillId="3" borderId="0" xfId="0" applyFont="1" applyFill="1"/>
    <xf numFmtId="14" fontId="7" fillId="3" borderId="0" xfId="0" applyNumberFormat="1" applyFont="1" applyFill="1" applyBorder="1" applyAlignment="1">
      <alignment horizontal="left"/>
    </xf>
    <xf numFmtId="0" fontId="27" fillId="3" borderId="1" xfId="0" applyFont="1" applyFill="1" applyBorder="1"/>
    <xf numFmtId="0" fontId="27" fillId="3" borderId="1" xfId="0" applyFont="1" applyFill="1" applyBorder="1" applyAlignment="1">
      <alignment horizontal="center"/>
    </xf>
    <xf numFmtId="0" fontId="27" fillId="3" borderId="10" xfId="0" applyFont="1" applyFill="1" applyBorder="1"/>
    <xf numFmtId="0" fontId="27" fillId="3" borderId="10" xfId="0" quotePrefix="1" applyFont="1" applyFill="1" applyBorder="1" applyAlignment="1">
      <alignment horizontal="center"/>
    </xf>
    <xf numFmtId="0" fontId="28" fillId="3" borderId="17" xfId="0" applyFont="1" applyFill="1" applyBorder="1"/>
    <xf numFmtId="1" fontId="28" fillId="3" borderId="18" xfId="0" applyNumberFormat="1" applyFont="1" applyFill="1" applyBorder="1"/>
    <xf numFmtId="164" fontId="28" fillId="3" borderId="18" xfId="0" applyNumberFormat="1" applyFont="1" applyFill="1" applyBorder="1"/>
    <xf numFmtId="0" fontId="29" fillId="3" borderId="18" xfId="0" applyFont="1" applyFill="1" applyBorder="1" applyAlignment="1">
      <alignment horizontal="center"/>
    </xf>
    <xf numFmtId="1" fontId="28" fillId="3" borderId="18" xfId="0" applyNumberFormat="1" applyFont="1" applyFill="1" applyBorder="1" applyAlignment="1">
      <alignment horizontal="right"/>
    </xf>
    <xf numFmtId="164" fontId="28" fillId="3" borderId="18" xfId="0" applyNumberFormat="1" applyFont="1" applyFill="1" applyBorder="1" applyAlignment="1">
      <alignment horizontal="right"/>
    </xf>
    <xf numFmtId="164" fontId="28" fillId="3" borderId="18" xfId="0" applyNumberFormat="1" applyFont="1" applyFill="1" applyBorder="1" applyAlignment="1">
      <alignment horizontal="center"/>
    </xf>
    <xf numFmtId="0" fontId="28" fillId="3" borderId="19" xfId="0" applyFont="1" applyFill="1" applyBorder="1" applyAlignment="1">
      <alignment horizontal="left"/>
    </xf>
    <xf numFmtId="0" fontId="30" fillId="3" borderId="17" xfId="0" applyFont="1" applyFill="1" applyBorder="1" applyAlignment="1">
      <alignment horizontal="left"/>
    </xf>
    <xf numFmtId="1" fontId="30" fillId="3" borderId="18" xfId="0" applyNumberFormat="1" applyFont="1" applyFill="1" applyBorder="1" applyAlignment="1">
      <alignment horizontal="right"/>
    </xf>
    <xf numFmtId="164" fontId="30" fillId="3" borderId="18" xfId="0" applyNumberFormat="1" applyFont="1" applyFill="1" applyBorder="1" applyAlignment="1">
      <alignment horizontal="center"/>
    </xf>
    <xf numFmtId="1" fontId="28" fillId="3" borderId="18" xfId="0" applyNumberFormat="1" applyFont="1" applyFill="1" applyBorder="1" applyAlignment="1">
      <alignment horizontal="center"/>
    </xf>
    <xf numFmtId="1" fontId="30" fillId="3" borderId="18" xfId="0" applyNumberFormat="1" applyFont="1" applyFill="1" applyBorder="1" applyAlignment="1">
      <alignment horizontal="center"/>
    </xf>
    <xf numFmtId="0" fontId="28" fillId="3" borderId="24" xfId="0" applyFont="1" applyFill="1" applyBorder="1"/>
    <xf numFmtId="0" fontId="27" fillId="3" borderId="18" xfId="0" applyFont="1" applyFill="1" applyBorder="1"/>
    <xf numFmtId="0" fontId="28" fillId="3" borderId="0" xfId="0" applyFont="1" applyFill="1" applyBorder="1"/>
    <xf numFmtId="164" fontId="28" fillId="3" borderId="0" xfId="0" applyNumberFormat="1" applyFont="1" applyFill="1" applyBorder="1" applyAlignment="1">
      <alignment horizontal="right"/>
    </xf>
    <xf numFmtId="0" fontId="27" fillId="3" borderId="0" xfId="0" applyFont="1" applyFill="1" applyBorder="1"/>
    <xf numFmtId="164" fontId="31" fillId="3" borderId="0" xfId="0" applyNumberFormat="1" applyFont="1" applyFill="1" applyBorder="1" applyAlignment="1">
      <alignment horizontal="center"/>
    </xf>
    <xf numFmtId="0" fontId="32" fillId="3" borderId="0" xfId="0" applyFont="1" applyFill="1"/>
    <xf numFmtId="164" fontId="28" fillId="3" borderId="0" xfId="0" applyNumberFormat="1" applyFont="1" applyFill="1" applyBorder="1" applyAlignment="1">
      <alignment horizontal="center"/>
    </xf>
    <xf numFmtId="0" fontId="33" fillId="3" borderId="0" xfId="0" applyFont="1" applyFill="1"/>
    <xf numFmtId="1" fontId="27" fillId="3" borderId="0" xfId="0" applyNumberFormat="1" applyFont="1" applyFill="1" applyBorder="1" applyAlignment="1">
      <alignment horizontal="center"/>
    </xf>
    <xf numFmtId="0" fontId="1" fillId="3" borderId="0" xfId="0" applyFont="1" applyFill="1"/>
  </cellXfs>
  <cellStyles count="3">
    <cellStyle name="Обычный" xfId="0" builtinId="0"/>
    <cellStyle name="Обычный_инфор" xfId="2"/>
    <cellStyle name="Обычный_Показатели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6"/>
  <sheetViews>
    <sheetView tabSelected="1" workbookViewId="0">
      <selection activeCell="H19" sqref="H19"/>
    </sheetView>
  </sheetViews>
  <sheetFormatPr defaultRowHeight="15"/>
  <cols>
    <col min="1" max="1" width="29.7109375" customWidth="1"/>
    <col min="7" max="7" width="12.140625" customWidth="1"/>
    <col min="10" max="10" width="12.28515625" customWidth="1"/>
    <col min="13" max="13" width="11.42578125" customWidth="1"/>
    <col min="15" max="15" width="11.28515625" customWidth="1"/>
    <col min="17" max="26" width="9.140625" style="146"/>
  </cols>
  <sheetData>
    <row r="1" spans="1:36" s="2" customFormat="1" ht="15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16"/>
      <c r="R1" s="116"/>
      <c r="S1" s="116"/>
      <c r="T1" s="116"/>
      <c r="U1" s="117"/>
      <c r="V1" s="117"/>
      <c r="W1" s="117"/>
      <c r="X1" s="117"/>
      <c r="Y1" s="117"/>
      <c r="Z1" s="117"/>
      <c r="AA1" s="3"/>
      <c r="AB1" s="3"/>
      <c r="AC1" s="4"/>
      <c r="AD1" s="4"/>
      <c r="AE1" s="4"/>
      <c r="AF1" s="4"/>
      <c r="AG1" s="4"/>
      <c r="AH1" s="4"/>
      <c r="AI1" s="4"/>
      <c r="AJ1" s="4"/>
    </row>
    <row r="2" spans="1:36" s="2" customFormat="1" ht="16.5" thickBo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18"/>
      <c r="R2" s="118"/>
      <c r="S2" s="118" t="s">
        <v>2</v>
      </c>
      <c r="T2" s="118"/>
      <c r="U2" s="117"/>
      <c r="V2" s="117"/>
      <c r="W2" s="117"/>
      <c r="X2" s="117"/>
      <c r="Y2" s="117"/>
      <c r="Z2" s="117"/>
      <c r="AA2" s="3"/>
      <c r="AB2" s="3"/>
      <c r="AC2" s="4"/>
      <c r="AD2" s="4"/>
      <c r="AE2" s="4"/>
      <c r="AF2" s="4"/>
      <c r="AG2" s="4"/>
      <c r="AH2" s="4"/>
      <c r="AI2" s="4"/>
      <c r="AJ2" s="4"/>
    </row>
    <row r="3" spans="1:36" ht="16.5" thickBot="1">
      <c r="A3" s="6" t="s">
        <v>3</v>
      </c>
      <c r="B3" s="6" t="s">
        <v>4</v>
      </c>
      <c r="C3" s="7" t="s">
        <v>5</v>
      </c>
      <c r="D3" s="7" t="s">
        <v>6</v>
      </c>
      <c r="E3" s="7" t="s">
        <v>7</v>
      </c>
      <c r="F3" s="8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9" t="s">
        <v>7</v>
      </c>
      <c r="L3" s="10" t="s">
        <v>13</v>
      </c>
      <c r="M3" s="11"/>
      <c r="N3" s="11"/>
      <c r="O3" s="11"/>
      <c r="P3" s="12"/>
      <c r="Q3" s="85"/>
      <c r="R3" s="119" t="s">
        <v>14</v>
      </c>
      <c r="S3" s="119" t="s">
        <v>15</v>
      </c>
      <c r="T3" s="120" t="s">
        <v>16</v>
      </c>
      <c r="U3" s="85"/>
      <c r="V3" s="85"/>
      <c r="W3" s="85"/>
      <c r="X3" s="85"/>
      <c r="Y3" s="85"/>
      <c r="Z3" s="85"/>
      <c r="AA3" s="13"/>
      <c r="AB3" s="13"/>
      <c r="AC3" s="14"/>
      <c r="AD3" s="14"/>
      <c r="AE3" s="14"/>
      <c r="AF3" s="14"/>
      <c r="AG3" s="14"/>
      <c r="AH3" s="14"/>
      <c r="AI3" s="14"/>
      <c r="AJ3" s="14"/>
    </row>
    <row r="4" spans="1:36" ht="26.25" thickBot="1">
      <c r="A4" s="15"/>
      <c r="B4" s="15"/>
      <c r="C4" s="16"/>
      <c r="D4" s="16"/>
      <c r="E4" s="16"/>
      <c r="F4" s="17"/>
      <c r="G4" s="15"/>
      <c r="H4" s="15"/>
      <c r="I4" s="15"/>
      <c r="J4" s="15"/>
      <c r="K4" s="15"/>
      <c r="L4" s="18" t="s">
        <v>14</v>
      </c>
      <c r="M4" s="19" t="s">
        <v>17</v>
      </c>
      <c r="N4" s="20" t="s">
        <v>18</v>
      </c>
      <c r="O4" s="21" t="s">
        <v>19</v>
      </c>
      <c r="P4" s="22" t="s">
        <v>7</v>
      </c>
      <c r="Q4" s="85"/>
      <c r="R4" s="121" t="s">
        <v>20</v>
      </c>
      <c r="S4" s="121" t="s">
        <v>20</v>
      </c>
      <c r="T4" s="122">
        <v>2017</v>
      </c>
      <c r="U4" s="85"/>
      <c r="V4" s="85"/>
      <c r="W4" s="85"/>
      <c r="X4" s="85"/>
      <c r="Y4" s="85"/>
      <c r="Z4" s="85"/>
      <c r="AA4" s="13"/>
      <c r="AB4" s="13"/>
      <c r="AC4" s="14"/>
      <c r="AD4" s="14"/>
      <c r="AE4" s="14"/>
      <c r="AF4" s="14"/>
      <c r="AG4" s="14"/>
      <c r="AH4" s="14"/>
      <c r="AI4" s="14"/>
      <c r="AJ4" s="14"/>
    </row>
    <row r="5" spans="1:36" ht="31.5">
      <c r="A5" s="23" t="s">
        <v>21</v>
      </c>
      <c r="B5" s="24" t="s">
        <v>22</v>
      </c>
      <c r="C5" s="25">
        <v>8240.2000000000007</v>
      </c>
      <c r="D5" s="26">
        <v>850</v>
      </c>
      <c r="E5" s="27">
        <f>D5/C5*100</f>
        <v>10.315283609621124</v>
      </c>
      <c r="F5" s="28">
        <f>L5+R5</f>
        <v>850</v>
      </c>
      <c r="G5" s="29">
        <v>0</v>
      </c>
      <c r="H5" s="30">
        <f>SUM(G5/F5)*100</f>
        <v>0</v>
      </c>
      <c r="I5" s="30">
        <f>G5/D5*100</f>
        <v>0</v>
      </c>
      <c r="J5" s="31">
        <f>O5+T5</f>
        <v>8240.1999999999989</v>
      </c>
      <c r="K5" s="30">
        <f>SUM(G5/J5)*100</f>
        <v>0</v>
      </c>
      <c r="L5" s="32">
        <v>0</v>
      </c>
      <c r="M5" s="29">
        <v>0</v>
      </c>
      <c r="N5" s="33">
        <v>0</v>
      </c>
      <c r="O5" s="34">
        <v>714.8</v>
      </c>
      <c r="P5" s="35">
        <f>SUM(M5/O5)*100</f>
        <v>0</v>
      </c>
      <c r="Q5" s="123" t="s">
        <v>23</v>
      </c>
      <c r="R5" s="124">
        <v>850</v>
      </c>
      <c r="S5" s="125">
        <v>0</v>
      </c>
      <c r="T5" s="126">
        <v>7525.4</v>
      </c>
      <c r="U5" s="85"/>
      <c r="V5" s="85"/>
      <c r="W5" s="85"/>
      <c r="X5" s="85"/>
      <c r="Y5" s="85"/>
      <c r="Z5" s="85"/>
      <c r="AA5" s="13"/>
      <c r="AB5" s="13"/>
      <c r="AC5" s="14"/>
      <c r="AD5" s="14"/>
      <c r="AE5" s="14"/>
      <c r="AF5" s="14"/>
      <c r="AG5" s="14"/>
      <c r="AH5" s="14"/>
      <c r="AI5" s="14"/>
      <c r="AJ5" s="14"/>
    </row>
    <row r="6" spans="1:36" ht="15.75">
      <c r="A6" s="23"/>
      <c r="B6" s="24"/>
      <c r="C6" s="25"/>
      <c r="D6" s="26"/>
      <c r="E6" s="27"/>
      <c r="F6" s="36"/>
      <c r="G6" s="37"/>
      <c r="H6" s="38"/>
      <c r="I6" s="38"/>
      <c r="J6" s="39"/>
      <c r="K6" s="38"/>
      <c r="L6" s="40"/>
      <c r="M6" s="41"/>
      <c r="N6" s="33"/>
      <c r="O6" s="42"/>
      <c r="P6" s="35"/>
      <c r="Q6" s="123"/>
      <c r="R6" s="127"/>
      <c r="S6" s="128"/>
      <c r="T6" s="129"/>
      <c r="U6" s="85"/>
      <c r="V6" s="85"/>
      <c r="W6" s="85"/>
      <c r="X6" s="85"/>
      <c r="Y6" s="85"/>
      <c r="Z6" s="85"/>
      <c r="AA6" s="13"/>
      <c r="AB6" s="13"/>
      <c r="AC6" s="14"/>
      <c r="AD6" s="14"/>
      <c r="AE6" s="14"/>
      <c r="AF6" s="14"/>
      <c r="AG6" s="14"/>
      <c r="AH6" s="14"/>
      <c r="AI6" s="14"/>
      <c r="AJ6" s="14"/>
    </row>
    <row r="7" spans="1:36" ht="15.75">
      <c r="A7" s="43" t="s">
        <v>24</v>
      </c>
      <c r="B7" s="44" t="s">
        <v>25</v>
      </c>
      <c r="C7" s="45">
        <v>31874.6</v>
      </c>
      <c r="D7" s="46">
        <v>33450</v>
      </c>
      <c r="E7" s="47">
        <f>D7/C7*100</f>
        <v>104.94249339599557</v>
      </c>
      <c r="F7" s="36">
        <f>L7+R7</f>
        <v>33450</v>
      </c>
      <c r="G7" s="37">
        <f>M7+S7</f>
        <v>34422.9</v>
      </c>
      <c r="H7" s="38">
        <f>SUM(G7/F7)*100</f>
        <v>102.9085201793722</v>
      </c>
      <c r="I7" s="38">
        <f>G7/D7*100</f>
        <v>102.9085201793722</v>
      </c>
      <c r="J7" s="31">
        <f>O7+T7</f>
        <v>31874.600000000002</v>
      </c>
      <c r="K7" s="38">
        <f>SUM(G7/J7)*100</f>
        <v>107.99476699315443</v>
      </c>
      <c r="L7" s="48">
        <v>2746</v>
      </c>
      <c r="M7" s="37">
        <v>2967.5</v>
      </c>
      <c r="N7" s="49">
        <f>SUM(M7/L7)*100</f>
        <v>108.06627822286963</v>
      </c>
      <c r="O7" s="50">
        <v>2856.8</v>
      </c>
      <c r="P7" s="51">
        <f>SUM(M7/O7)*100</f>
        <v>103.87496499579949</v>
      </c>
      <c r="Q7" s="130" t="s">
        <v>24</v>
      </c>
      <c r="R7" s="127">
        <v>30704</v>
      </c>
      <c r="S7" s="128">
        <v>31455.4</v>
      </c>
      <c r="T7" s="129">
        <v>29017.800000000003</v>
      </c>
      <c r="U7" s="85"/>
      <c r="V7" s="85"/>
      <c r="W7" s="85"/>
      <c r="X7" s="85"/>
      <c r="Y7" s="85"/>
      <c r="Z7" s="85"/>
      <c r="AA7" s="13"/>
      <c r="AB7" s="13"/>
      <c r="AC7" s="14"/>
      <c r="AD7" s="14"/>
      <c r="AE7" s="14"/>
      <c r="AF7" s="14"/>
      <c r="AG7" s="14"/>
      <c r="AH7" s="14"/>
      <c r="AI7" s="14"/>
      <c r="AJ7" s="14"/>
    </row>
    <row r="8" spans="1:36" ht="15.75">
      <c r="A8" s="52"/>
      <c r="B8" s="44"/>
      <c r="C8" s="45"/>
      <c r="D8" s="46"/>
      <c r="E8" s="53"/>
      <c r="F8" s="36"/>
      <c r="G8" s="37"/>
      <c r="H8" s="38"/>
      <c r="I8" s="38"/>
      <c r="J8" s="54"/>
      <c r="K8" s="38"/>
      <c r="L8" s="55"/>
      <c r="M8" s="37"/>
      <c r="N8" s="49"/>
      <c r="O8" s="50"/>
      <c r="P8" s="51"/>
      <c r="Q8" s="131"/>
      <c r="R8" s="127"/>
      <c r="S8" s="128"/>
      <c r="T8" s="129"/>
      <c r="U8" s="85"/>
      <c r="V8" s="85"/>
      <c r="W8" s="85"/>
      <c r="X8" s="85"/>
      <c r="Y8" s="85"/>
      <c r="Z8" s="85"/>
      <c r="AA8" s="13"/>
      <c r="AB8" s="13"/>
      <c r="AC8" s="14"/>
      <c r="AD8" s="14"/>
      <c r="AE8" s="14"/>
      <c r="AF8" s="14"/>
      <c r="AG8" s="14"/>
      <c r="AH8" s="14"/>
      <c r="AI8" s="14"/>
      <c r="AJ8" s="14"/>
    </row>
    <row r="9" spans="1:36" ht="15.75">
      <c r="A9" s="43" t="s">
        <v>26</v>
      </c>
      <c r="B9" s="44" t="s">
        <v>25</v>
      </c>
      <c r="C9" s="45">
        <v>517.70000000000005</v>
      </c>
      <c r="D9" s="46">
        <v>550</v>
      </c>
      <c r="E9" s="47">
        <f>D9/C9*100</f>
        <v>106.23913463395789</v>
      </c>
      <c r="F9" s="36">
        <f>L9+R9</f>
        <v>550</v>
      </c>
      <c r="G9" s="37">
        <f>M9+S9</f>
        <v>751.6</v>
      </c>
      <c r="H9" s="38">
        <f>SUM(G9/F9)*100</f>
        <v>136.65454545454546</v>
      </c>
      <c r="I9" s="38">
        <f>G9/D9*100</f>
        <v>136.65454545454546</v>
      </c>
      <c r="J9" s="31">
        <f>O9+T9</f>
        <v>518.1</v>
      </c>
      <c r="K9" s="38">
        <f>SUM(G9/J9)*100</f>
        <v>145.06851959081257</v>
      </c>
      <c r="L9" s="55">
        <v>20</v>
      </c>
      <c r="M9" s="37">
        <v>81.5</v>
      </c>
      <c r="N9" s="49">
        <f>SUM(M9/L9)*100</f>
        <v>407.5</v>
      </c>
      <c r="O9" s="50">
        <v>66.7</v>
      </c>
      <c r="P9" s="51">
        <f>SUM(M9/O9)*100</f>
        <v>122.18890554722638</v>
      </c>
      <c r="Q9" s="130" t="s">
        <v>26</v>
      </c>
      <c r="R9" s="127">
        <v>530</v>
      </c>
      <c r="S9" s="128">
        <v>670.1</v>
      </c>
      <c r="T9" s="129">
        <v>451.4</v>
      </c>
      <c r="U9" s="85"/>
      <c r="V9" s="85"/>
      <c r="W9" s="85"/>
      <c r="X9" s="85"/>
      <c r="Y9" s="85"/>
      <c r="Z9" s="85"/>
      <c r="AA9" s="13"/>
      <c r="AB9" s="13"/>
      <c r="AC9" s="14"/>
      <c r="AD9" s="14"/>
      <c r="AE9" s="14"/>
      <c r="AF9" s="14"/>
      <c r="AG9" s="14"/>
      <c r="AH9" s="14"/>
      <c r="AI9" s="14"/>
      <c r="AJ9" s="14"/>
    </row>
    <row r="10" spans="1:36" ht="15.75">
      <c r="A10" s="43"/>
      <c r="B10" s="44"/>
      <c r="C10" s="45"/>
      <c r="D10" s="46"/>
      <c r="E10" s="47"/>
      <c r="F10" s="56"/>
      <c r="G10" s="37"/>
      <c r="H10" s="38"/>
      <c r="I10" s="38"/>
      <c r="J10" s="54"/>
      <c r="K10" s="38"/>
      <c r="L10" s="57"/>
      <c r="M10" s="37"/>
      <c r="N10" s="49"/>
      <c r="O10" s="58"/>
      <c r="P10" s="51"/>
      <c r="Q10" s="131"/>
      <c r="R10" s="127"/>
      <c r="S10" s="128"/>
      <c r="T10" s="129"/>
      <c r="U10" s="85"/>
      <c r="V10" s="85"/>
      <c r="W10" s="85"/>
      <c r="X10" s="85"/>
      <c r="Y10" s="85"/>
      <c r="Z10" s="85"/>
      <c r="AA10" s="13"/>
      <c r="AB10" s="13"/>
      <c r="AC10" s="14"/>
      <c r="AD10" s="14"/>
      <c r="AE10" s="14"/>
      <c r="AF10" s="14"/>
      <c r="AG10" s="14"/>
      <c r="AH10" s="14"/>
      <c r="AI10" s="14"/>
      <c r="AJ10" s="14"/>
    </row>
    <row r="11" spans="1:36" ht="37.5" customHeight="1">
      <c r="A11" s="59" t="s">
        <v>27</v>
      </c>
      <c r="B11" s="60" t="s">
        <v>28</v>
      </c>
      <c r="C11" s="45">
        <v>108215</v>
      </c>
      <c r="D11" s="46">
        <v>95840</v>
      </c>
      <c r="E11" s="47">
        <f>D11/C11*100</f>
        <v>88.564431917941135</v>
      </c>
      <c r="F11" s="36">
        <v>95840</v>
      </c>
      <c r="G11" s="61">
        <v>100930</v>
      </c>
      <c r="H11" s="38">
        <f>SUM(G11/F11)*100</f>
        <v>105.31093489148581</v>
      </c>
      <c r="I11" s="38">
        <f>G11/D11*100</f>
        <v>105.31093489148581</v>
      </c>
      <c r="J11" s="54">
        <v>108215</v>
      </c>
      <c r="K11" s="38">
        <f>SUM(G11/J11)*100</f>
        <v>93.268031234117259</v>
      </c>
      <c r="L11" s="57"/>
      <c r="M11" s="37"/>
      <c r="N11" s="49"/>
      <c r="O11" s="58"/>
      <c r="P11" s="51"/>
      <c r="Q11" s="131"/>
      <c r="R11" s="127">
        <v>76840</v>
      </c>
      <c r="S11" s="128">
        <v>77196</v>
      </c>
      <c r="T11" s="129">
        <v>80537</v>
      </c>
      <c r="U11" s="85"/>
      <c r="V11" s="85"/>
      <c r="W11" s="85"/>
      <c r="X11" s="85"/>
      <c r="Y11" s="85"/>
      <c r="Z11" s="85"/>
      <c r="AA11" s="13"/>
      <c r="AB11" s="13"/>
      <c r="AC11" s="14"/>
      <c r="AD11" s="14"/>
      <c r="AE11" s="14"/>
      <c r="AF11" s="14"/>
      <c r="AG11" s="14"/>
      <c r="AH11" s="14"/>
      <c r="AI11" s="14"/>
      <c r="AJ11" s="14"/>
    </row>
    <row r="12" spans="1:36" ht="15.75">
      <c r="A12" s="52"/>
      <c r="B12" s="62"/>
      <c r="C12" s="45"/>
      <c r="D12" s="46"/>
      <c r="E12" s="53"/>
      <c r="F12" s="63"/>
      <c r="G12" s="64"/>
      <c r="H12" s="65"/>
      <c r="I12" s="65"/>
      <c r="J12" s="49"/>
      <c r="K12" s="65"/>
      <c r="L12" s="66"/>
      <c r="M12" s="37"/>
      <c r="N12" s="49"/>
      <c r="O12" s="67"/>
      <c r="P12" s="51"/>
      <c r="Q12" s="131"/>
      <c r="R12" s="132"/>
      <c r="S12" s="128"/>
      <c r="T12" s="133"/>
      <c r="U12" s="85"/>
      <c r="V12" s="85"/>
      <c r="W12" s="85"/>
      <c r="X12" s="85"/>
      <c r="Y12" s="85"/>
      <c r="Z12" s="85"/>
      <c r="AA12" s="13"/>
      <c r="AB12" s="13"/>
      <c r="AC12" s="14"/>
      <c r="AD12" s="14"/>
      <c r="AE12" s="14"/>
      <c r="AF12" s="14"/>
      <c r="AG12" s="14"/>
      <c r="AH12" s="14"/>
      <c r="AI12" s="14"/>
      <c r="AJ12" s="14"/>
    </row>
    <row r="13" spans="1:36" ht="27" customHeight="1">
      <c r="A13" s="68" t="s">
        <v>29</v>
      </c>
      <c r="B13" s="62" t="s">
        <v>30</v>
      </c>
      <c r="C13" s="45">
        <v>1136275.8</v>
      </c>
      <c r="D13" s="46">
        <v>1200778</v>
      </c>
      <c r="E13" s="47">
        <f>D13/C13*100</f>
        <v>105.67663238097651</v>
      </c>
      <c r="F13" s="36">
        <f>L13+R13</f>
        <v>1200778</v>
      </c>
      <c r="G13" s="37">
        <f>M13+S13</f>
        <v>1214905.6000000001</v>
      </c>
      <c r="H13" s="69">
        <f>SUM(G13/F13)*100</f>
        <v>101.17653721170774</v>
      </c>
      <c r="I13" s="69">
        <f>G13/D13*100</f>
        <v>101.17653721170774</v>
      </c>
      <c r="J13" s="31">
        <f>O13+T13</f>
        <v>1136275.8</v>
      </c>
      <c r="K13" s="69">
        <f>SUM(G13/J13)*100</f>
        <v>106.91995728501831</v>
      </c>
      <c r="L13" s="70">
        <v>119438</v>
      </c>
      <c r="M13" s="71">
        <v>119660</v>
      </c>
      <c r="N13" s="65">
        <f>SUM(M13/L13)*100</f>
        <v>100.18587049347778</v>
      </c>
      <c r="O13" s="50">
        <v>115930</v>
      </c>
      <c r="P13" s="72">
        <f>SUM(M13/O13)*100</f>
        <v>103.21745881135168</v>
      </c>
      <c r="Q13" s="123" t="s">
        <v>31</v>
      </c>
      <c r="R13" s="127">
        <v>1081340</v>
      </c>
      <c r="S13" s="128">
        <v>1095245.6000000001</v>
      </c>
      <c r="T13" s="128">
        <v>1020345.8</v>
      </c>
      <c r="U13" s="85"/>
      <c r="V13" s="85"/>
      <c r="W13" s="85"/>
      <c r="X13" s="85"/>
      <c r="Y13" s="85"/>
      <c r="Z13" s="85"/>
      <c r="AA13" s="13"/>
      <c r="AB13" s="13"/>
      <c r="AC13" s="14"/>
      <c r="AD13" s="14"/>
      <c r="AE13" s="14"/>
      <c r="AF13" s="14"/>
      <c r="AG13" s="14"/>
      <c r="AH13" s="14"/>
      <c r="AI13" s="14"/>
      <c r="AJ13" s="14"/>
    </row>
    <row r="14" spans="1:36" ht="15.75">
      <c r="A14" s="73"/>
      <c r="B14" s="62"/>
      <c r="C14" s="45"/>
      <c r="D14" s="46"/>
      <c r="E14" s="53"/>
      <c r="F14" s="36"/>
      <c r="G14" s="74"/>
      <c r="H14" s="69"/>
      <c r="I14" s="69"/>
      <c r="J14" s="69"/>
      <c r="K14" s="69"/>
      <c r="L14" s="70"/>
      <c r="M14" s="37"/>
      <c r="N14" s="65"/>
      <c r="O14" s="50"/>
      <c r="P14" s="72"/>
      <c r="Q14" s="123"/>
      <c r="R14" s="127"/>
      <c r="S14" s="127"/>
      <c r="T14" s="134"/>
      <c r="U14" s="85"/>
      <c r="V14" s="85"/>
      <c r="W14" s="85"/>
      <c r="X14" s="85"/>
      <c r="Y14" s="85"/>
      <c r="Z14" s="85"/>
      <c r="AA14" s="13"/>
      <c r="AB14" s="13"/>
      <c r="AC14" s="14"/>
      <c r="AD14" s="14"/>
      <c r="AE14" s="14"/>
      <c r="AF14" s="14"/>
      <c r="AG14" s="14"/>
      <c r="AH14" s="14"/>
      <c r="AI14" s="14"/>
      <c r="AJ14" s="14"/>
    </row>
    <row r="15" spans="1:36" ht="36.75" customHeight="1">
      <c r="A15" s="68" t="s">
        <v>32</v>
      </c>
      <c r="B15" s="75" t="s">
        <v>33</v>
      </c>
      <c r="C15" s="76">
        <v>7340</v>
      </c>
      <c r="D15" s="77">
        <v>7209</v>
      </c>
      <c r="E15" s="47">
        <f>D15/C15*100</f>
        <v>98.21525885558583</v>
      </c>
      <c r="F15" s="36">
        <f>L15+R15</f>
        <v>7209</v>
      </c>
      <c r="G15" s="37">
        <f>M15+S15</f>
        <v>7217.8</v>
      </c>
      <c r="H15" s="69">
        <f>SUM(G15/F15)*100</f>
        <v>100.12206963517825</v>
      </c>
      <c r="I15" s="69">
        <f>G15/D15*100</f>
        <v>100.12206963517825</v>
      </c>
      <c r="J15" s="31">
        <f>O15+T15</f>
        <v>7340</v>
      </c>
      <c r="K15" s="69">
        <f>SUM(G15/J15)*100</f>
        <v>98.335149863760222</v>
      </c>
      <c r="L15" s="70">
        <v>723</v>
      </c>
      <c r="M15" s="37">
        <v>723.7</v>
      </c>
      <c r="N15" s="65">
        <f>SUM(M15/L15)*100</f>
        <v>100.09681881051176</v>
      </c>
      <c r="O15" s="50">
        <v>710</v>
      </c>
      <c r="P15" s="72">
        <f>SUM(M15/O15)*100</f>
        <v>101.92957746478875</v>
      </c>
      <c r="Q15" s="123" t="s">
        <v>34</v>
      </c>
      <c r="R15" s="127">
        <v>6486</v>
      </c>
      <c r="S15" s="128">
        <v>6494.1</v>
      </c>
      <c r="T15" s="129">
        <v>6630</v>
      </c>
      <c r="U15" s="85"/>
      <c r="V15" s="85"/>
      <c r="W15" s="85"/>
      <c r="X15" s="85"/>
      <c r="Y15" s="85"/>
      <c r="Z15" s="85"/>
      <c r="AA15" s="13"/>
      <c r="AB15" s="13"/>
      <c r="AC15" s="14"/>
      <c r="AD15" s="14"/>
      <c r="AE15" s="14"/>
      <c r="AF15" s="14"/>
      <c r="AG15" s="14"/>
      <c r="AH15" s="14"/>
      <c r="AI15" s="14"/>
      <c r="AJ15" s="14"/>
    </row>
    <row r="16" spans="1:36" ht="15.75">
      <c r="A16" s="73"/>
      <c r="B16" s="78"/>
      <c r="C16" s="76"/>
      <c r="D16" s="77"/>
      <c r="E16" s="79"/>
      <c r="F16" s="36"/>
      <c r="G16" s="74"/>
      <c r="H16" s="69"/>
      <c r="I16" s="69"/>
      <c r="J16" s="80"/>
      <c r="K16" s="69"/>
      <c r="L16" s="81"/>
      <c r="M16" s="74"/>
      <c r="N16" s="49"/>
      <c r="O16" s="82"/>
      <c r="P16" s="51"/>
      <c r="Q16" s="123"/>
      <c r="R16" s="127"/>
      <c r="S16" s="127"/>
      <c r="T16" s="135"/>
      <c r="U16" s="85"/>
      <c r="V16" s="85"/>
      <c r="W16" s="85"/>
      <c r="X16" s="85"/>
      <c r="Y16" s="85"/>
      <c r="Z16" s="85"/>
      <c r="AA16" s="13"/>
      <c r="AB16" s="13"/>
      <c r="AC16" s="14"/>
      <c r="AD16" s="14"/>
      <c r="AE16" s="14"/>
      <c r="AF16" s="14"/>
      <c r="AG16" s="14"/>
      <c r="AH16" s="14"/>
      <c r="AI16" s="14"/>
      <c r="AJ16" s="14"/>
    </row>
    <row r="17" spans="1:36" s="86" customFormat="1" ht="15.75">
      <c r="A17" s="73" t="s">
        <v>35</v>
      </c>
      <c r="B17" s="62" t="s">
        <v>30</v>
      </c>
      <c r="C17" s="45">
        <v>65950.399999999994</v>
      </c>
      <c r="D17" s="69">
        <v>63662.7</v>
      </c>
      <c r="E17" s="47">
        <f>D17/C17*100</f>
        <v>96.531181008758111</v>
      </c>
      <c r="F17" s="69">
        <v>63662.7</v>
      </c>
      <c r="G17" s="37">
        <v>62686.400000000001</v>
      </c>
      <c r="H17" s="69">
        <f>SUM(G17/F17)*100</f>
        <v>98.466448956767465</v>
      </c>
      <c r="I17" s="69">
        <f>G17/D17*100</f>
        <v>98.466448956767465</v>
      </c>
      <c r="J17" s="83">
        <v>65950.399999999994</v>
      </c>
      <c r="K17" s="69">
        <f>SUM(G17/J17)*100</f>
        <v>95.050826075353612</v>
      </c>
      <c r="L17" s="70">
        <v>8619.7999999999993</v>
      </c>
      <c r="M17" s="37">
        <v>6797.6</v>
      </c>
      <c r="N17" s="65">
        <f>SUM(M17/L17)*100</f>
        <v>78.860298382793118</v>
      </c>
      <c r="O17" s="50">
        <v>6198.6</v>
      </c>
      <c r="P17" s="72">
        <f>SUM(M17/O17)*100</f>
        <v>109.66347239699287</v>
      </c>
      <c r="Q17" s="123" t="s">
        <v>35</v>
      </c>
      <c r="R17" s="127">
        <v>55043</v>
      </c>
      <c r="S17" s="128">
        <v>55888.4</v>
      </c>
      <c r="T17" s="129">
        <v>59758.9</v>
      </c>
      <c r="U17" s="85"/>
      <c r="V17" s="85"/>
      <c r="W17" s="85"/>
      <c r="X17" s="85"/>
      <c r="Y17" s="85"/>
      <c r="Z17" s="85"/>
      <c r="AA17" s="84"/>
      <c r="AB17" s="84"/>
      <c r="AC17" s="85"/>
      <c r="AD17" s="85"/>
      <c r="AE17" s="85"/>
      <c r="AF17" s="85"/>
      <c r="AG17" s="85"/>
      <c r="AH17" s="85"/>
      <c r="AI17" s="85"/>
      <c r="AJ17" s="85"/>
    </row>
    <row r="18" spans="1:36" ht="15.75">
      <c r="A18" s="73"/>
      <c r="B18" s="44"/>
      <c r="C18" s="45"/>
      <c r="D18" s="46"/>
      <c r="E18" s="53"/>
      <c r="F18" s="69"/>
      <c r="G18" s="37"/>
      <c r="H18" s="38"/>
      <c r="I18" s="38"/>
      <c r="J18" s="54"/>
      <c r="K18" s="38"/>
      <c r="L18" s="87"/>
      <c r="M18" s="37"/>
      <c r="N18" s="49"/>
      <c r="O18" s="50"/>
      <c r="P18" s="51"/>
      <c r="Q18" s="123"/>
      <c r="R18" s="128"/>
      <c r="S18" s="128"/>
      <c r="T18" s="129"/>
      <c r="U18" s="85"/>
      <c r="V18" s="85"/>
      <c r="W18" s="85"/>
      <c r="X18" s="85"/>
      <c r="Y18" s="85"/>
      <c r="Z18" s="85"/>
      <c r="AA18" s="13"/>
      <c r="AB18" s="13"/>
      <c r="AC18" s="14"/>
      <c r="AD18" s="14"/>
      <c r="AE18" s="14"/>
      <c r="AF18" s="14"/>
      <c r="AG18" s="14"/>
      <c r="AH18" s="14"/>
      <c r="AI18" s="14"/>
      <c r="AJ18" s="14"/>
    </row>
    <row r="19" spans="1:36" ht="15.75">
      <c r="A19" s="73" t="s">
        <v>36</v>
      </c>
      <c r="B19" s="44" t="s">
        <v>37</v>
      </c>
      <c r="C19" s="88">
        <v>5356</v>
      </c>
      <c r="D19" s="46">
        <v>5200</v>
      </c>
      <c r="E19" s="47">
        <f>D19/C19*100</f>
        <v>97.087378640776706</v>
      </c>
      <c r="F19" s="69">
        <v>5200</v>
      </c>
      <c r="G19" s="37">
        <v>5360.8</v>
      </c>
      <c r="H19" s="69">
        <f>SUM(G19/F19)*100</f>
        <v>103.0923076923077</v>
      </c>
      <c r="I19" s="38">
        <f>G19/D19*100</f>
        <v>103.0923076923077</v>
      </c>
      <c r="J19" s="31">
        <f>O19+T19</f>
        <v>5357.8</v>
      </c>
      <c r="K19" s="54">
        <f>SUM(G19/J19)*100</f>
        <v>100.0559931315092</v>
      </c>
      <c r="L19" s="87"/>
      <c r="M19" s="37">
        <v>1265.8</v>
      </c>
      <c r="N19" s="49"/>
      <c r="O19" s="50">
        <v>693.6</v>
      </c>
      <c r="P19" s="51">
        <f>SUM(M19/O19)*100</f>
        <v>182.49711649365628</v>
      </c>
      <c r="Q19" s="123" t="s">
        <v>36</v>
      </c>
      <c r="R19" s="128">
        <v>3600</v>
      </c>
      <c r="S19" s="128">
        <v>4094.9999999999995</v>
      </c>
      <c r="T19" s="129">
        <v>4664.2</v>
      </c>
      <c r="U19" s="85"/>
      <c r="V19" s="85"/>
      <c r="W19" s="85"/>
      <c r="X19" s="85"/>
      <c r="Y19" s="85"/>
      <c r="Z19" s="85"/>
      <c r="AA19" s="13"/>
      <c r="AB19" s="13"/>
      <c r="AC19" s="14"/>
      <c r="AD19" s="14"/>
      <c r="AE19" s="14"/>
      <c r="AF19" s="14"/>
      <c r="AG19" s="14"/>
      <c r="AH19" s="14"/>
      <c r="AI19" s="14"/>
      <c r="AJ19" s="14"/>
    </row>
    <row r="20" spans="1:36" ht="15.75">
      <c r="A20" s="73"/>
      <c r="B20" s="44"/>
      <c r="C20" s="45"/>
      <c r="D20" s="46"/>
      <c r="E20" s="47"/>
      <c r="F20" s="69"/>
      <c r="G20" s="37"/>
      <c r="H20" s="54"/>
      <c r="I20" s="38"/>
      <c r="J20" s="54"/>
      <c r="K20" s="54"/>
      <c r="L20" s="87"/>
      <c r="M20" s="37"/>
      <c r="N20" s="49"/>
      <c r="O20" s="49"/>
      <c r="P20" s="51"/>
      <c r="Q20" s="136"/>
      <c r="R20" s="128"/>
      <c r="S20" s="128"/>
      <c r="T20" s="129"/>
      <c r="U20" s="85"/>
      <c r="V20" s="85"/>
      <c r="W20" s="85"/>
      <c r="X20" s="85"/>
      <c r="Y20" s="85"/>
      <c r="Z20" s="85"/>
      <c r="AA20" s="13"/>
      <c r="AB20" s="13"/>
      <c r="AC20" s="14"/>
      <c r="AD20" s="14"/>
      <c r="AE20" s="14"/>
      <c r="AF20" s="14"/>
      <c r="AG20" s="14"/>
      <c r="AH20" s="14"/>
      <c r="AI20" s="14"/>
      <c r="AJ20" s="14"/>
    </row>
    <row r="21" spans="1:36" ht="33.75" customHeight="1">
      <c r="A21" s="89" t="s">
        <v>38</v>
      </c>
      <c r="B21" s="60" t="s">
        <v>39</v>
      </c>
      <c r="C21" s="45">
        <v>10698</v>
      </c>
      <c r="D21" s="46"/>
      <c r="E21" s="47"/>
      <c r="F21" s="69"/>
      <c r="G21" s="37">
        <v>10277.200000000001</v>
      </c>
      <c r="H21" s="54">
        <f>G21/C21*100</f>
        <v>96.066554496167512</v>
      </c>
      <c r="I21" s="38"/>
      <c r="J21" s="38">
        <v>10698</v>
      </c>
      <c r="K21" s="69">
        <f>SUM(G21/J21)*100</f>
        <v>96.066554496167512</v>
      </c>
      <c r="L21" s="90"/>
      <c r="M21" s="37"/>
      <c r="N21" s="49"/>
      <c r="O21" s="49"/>
      <c r="P21" s="51"/>
      <c r="Q21" s="136"/>
      <c r="R21" s="128"/>
      <c r="S21" s="128"/>
      <c r="T21" s="129"/>
      <c r="U21" s="85"/>
      <c r="V21" s="85"/>
      <c r="W21" s="85"/>
      <c r="X21" s="85"/>
      <c r="Y21" s="85"/>
      <c r="Z21" s="85"/>
      <c r="AA21" s="13"/>
      <c r="AB21" s="13"/>
      <c r="AC21" s="14"/>
      <c r="AD21" s="14"/>
      <c r="AE21" s="14"/>
      <c r="AF21" s="14"/>
      <c r="AG21" s="14"/>
      <c r="AH21" s="14"/>
      <c r="AI21" s="14"/>
      <c r="AJ21" s="14"/>
    </row>
    <row r="22" spans="1:36" ht="15.75">
      <c r="A22" s="91" t="s">
        <v>40</v>
      </c>
      <c r="B22" s="92" t="s">
        <v>41</v>
      </c>
      <c r="C22" s="93">
        <v>110.6</v>
      </c>
      <c r="D22" s="94">
        <v>109</v>
      </c>
      <c r="E22" s="95">
        <f>D22/C22*100</f>
        <v>98.553345388788429</v>
      </c>
      <c r="F22" s="69">
        <v>109</v>
      </c>
      <c r="G22" s="37">
        <v>110.7</v>
      </c>
      <c r="H22" s="69">
        <f>SUM(G22/F22)*100</f>
        <v>101.55963302752293</v>
      </c>
      <c r="I22" s="38"/>
      <c r="J22" s="96">
        <v>109.3</v>
      </c>
      <c r="K22" s="54">
        <f>SUM(G22/J22)*100</f>
        <v>101.28087831655994</v>
      </c>
      <c r="L22" s="97"/>
      <c r="M22" s="98"/>
      <c r="N22" s="99"/>
      <c r="O22" s="99"/>
      <c r="P22" s="100"/>
      <c r="Q22" s="136" t="s">
        <v>42</v>
      </c>
      <c r="R22" s="128"/>
      <c r="S22" s="137"/>
      <c r="T22" s="129"/>
      <c r="U22" s="85"/>
      <c r="V22" s="85"/>
      <c r="W22" s="85"/>
      <c r="X22" s="85"/>
      <c r="Y22" s="85"/>
      <c r="Z22" s="85"/>
      <c r="AA22" s="13"/>
      <c r="AB22" s="13"/>
      <c r="AC22" s="14"/>
      <c r="AD22" s="14"/>
      <c r="AE22" s="14"/>
      <c r="AF22" s="14"/>
      <c r="AG22" s="14"/>
      <c r="AH22" s="14"/>
      <c r="AI22" s="14"/>
      <c r="AJ22" s="14"/>
    </row>
    <row r="23" spans="1:36" ht="46.5" customHeight="1">
      <c r="A23" s="101" t="s">
        <v>43</v>
      </c>
      <c r="B23" s="102" t="s">
        <v>41</v>
      </c>
      <c r="C23" s="103">
        <v>87.8</v>
      </c>
      <c r="D23" s="103">
        <v>101</v>
      </c>
      <c r="E23" s="104">
        <f>D23/C23*100</f>
        <v>115.03416856492028</v>
      </c>
      <c r="F23" s="105">
        <v>101</v>
      </c>
      <c r="G23" s="106">
        <v>98.3</v>
      </c>
      <c r="H23" s="105"/>
      <c r="I23" s="38"/>
      <c r="J23" s="107"/>
      <c r="K23" s="54"/>
      <c r="L23" s="87"/>
      <c r="M23" s="64"/>
      <c r="N23" s="49"/>
      <c r="O23" s="49"/>
      <c r="P23" s="49"/>
      <c r="Q23" s="138"/>
      <c r="R23" s="139"/>
      <c r="S23" s="140"/>
      <c r="T23" s="141" t="s">
        <v>44</v>
      </c>
      <c r="U23" s="142" t="s">
        <v>45</v>
      </c>
      <c r="V23" s="142"/>
      <c r="W23" s="142" t="s">
        <v>46</v>
      </c>
      <c r="X23" s="142"/>
      <c r="Y23" s="142"/>
      <c r="Z23" s="142"/>
      <c r="AA23" s="13"/>
      <c r="AB23" s="13"/>
      <c r="AC23" s="14"/>
      <c r="AD23" s="14"/>
      <c r="AE23" s="14"/>
      <c r="AF23" s="14"/>
      <c r="AG23" s="14"/>
      <c r="AH23" s="14"/>
      <c r="AI23" s="14"/>
      <c r="AJ23" s="14"/>
    </row>
    <row r="24" spans="1:36" ht="63.75" customHeight="1">
      <c r="A24" s="108" t="s">
        <v>47</v>
      </c>
      <c r="B24" s="109" t="s">
        <v>41</v>
      </c>
      <c r="C24" s="103">
        <v>97.9</v>
      </c>
      <c r="D24" s="103">
        <v>100</v>
      </c>
      <c r="E24" s="104">
        <f>D24/C24*100</f>
        <v>102.14504596527067</v>
      </c>
      <c r="F24" s="105">
        <v>100</v>
      </c>
      <c r="G24" s="106">
        <v>100</v>
      </c>
      <c r="H24" s="105"/>
      <c r="I24" s="38"/>
      <c r="J24" s="107"/>
      <c r="K24" s="107"/>
      <c r="L24" s="55"/>
      <c r="M24" s="37"/>
      <c r="N24" s="49"/>
      <c r="O24" s="54"/>
      <c r="P24" s="54"/>
      <c r="Q24" s="138"/>
      <c r="R24" s="139"/>
      <c r="S24" s="140"/>
      <c r="T24" s="143" t="s">
        <v>48</v>
      </c>
      <c r="U24" s="142" t="s">
        <v>49</v>
      </c>
      <c r="V24" s="142"/>
      <c r="W24" s="142"/>
      <c r="X24" s="144"/>
      <c r="Y24" s="85"/>
      <c r="Z24" s="85"/>
      <c r="AA24" s="13"/>
      <c r="AB24" s="13"/>
      <c r="AC24" s="14"/>
      <c r="AD24" s="14"/>
      <c r="AE24" s="14"/>
      <c r="AF24" s="14"/>
      <c r="AG24" s="14"/>
      <c r="AH24" s="14"/>
      <c r="AI24" s="14"/>
      <c r="AJ24" s="14"/>
    </row>
    <row r="25" spans="1:36" ht="20.25" customHeight="1">
      <c r="A25" s="110" t="s">
        <v>50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2"/>
      <c r="N25" s="111"/>
      <c r="O25" s="111"/>
      <c r="P25" s="111"/>
      <c r="Q25" s="85"/>
      <c r="R25" s="85"/>
      <c r="S25" s="85"/>
      <c r="T25" s="85"/>
      <c r="U25" s="142" t="s">
        <v>51</v>
      </c>
      <c r="V25" s="142" t="s">
        <v>52</v>
      </c>
      <c r="W25" s="142"/>
      <c r="X25" s="144"/>
      <c r="Y25" s="85"/>
      <c r="Z25" s="85"/>
      <c r="AA25" s="13"/>
      <c r="AB25" s="13"/>
      <c r="AC25" s="14"/>
      <c r="AD25" s="14"/>
      <c r="AE25" s="14"/>
      <c r="AF25" s="14"/>
      <c r="AG25" s="14"/>
      <c r="AH25" s="14"/>
      <c r="AI25" s="14"/>
      <c r="AJ25" s="14"/>
    </row>
    <row r="26" spans="1:36" ht="15.75">
      <c r="A26" s="113"/>
      <c r="B26" s="114"/>
      <c r="C26" s="114"/>
      <c r="D26" s="114"/>
      <c r="E26" s="114"/>
      <c r="F26" s="114"/>
      <c r="G26" s="114"/>
      <c r="M26" s="115"/>
      <c r="Q26" s="85"/>
      <c r="R26" s="85"/>
      <c r="S26" s="140"/>
      <c r="T26" s="145"/>
      <c r="U26" s="142" t="s">
        <v>53</v>
      </c>
      <c r="V26" s="142"/>
      <c r="W26" s="142"/>
      <c r="X26" s="144"/>
      <c r="Y26" s="85"/>
      <c r="Z26" s="85"/>
      <c r="AA26" s="13"/>
      <c r="AB26" s="13"/>
      <c r="AC26" s="14"/>
      <c r="AD26" s="14"/>
      <c r="AE26" s="14"/>
      <c r="AF26" s="14"/>
      <c r="AG26" s="14"/>
      <c r="AH26" s="14"/>
      <c r="AI26" s="14"/>
      <c r="AJ26" s="14"/>
    </row>
  </sheetData>
  <mergeCells count="14">
    <mergeCell ref="I3:I4"/>
    <mergeCell ref="J3:J4"/>
    <mergeCell ref="K3:K4"/>
    <mergeCell ref="L3:P3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2019-02-05T06:39:01Z</dcterms:modified>
</cp:coreProperties>
</file>